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2760" windowWidth="17355" windowHeight="11715" activeTab="0"/>
  </bookViews>
  <sheets>
    <sheet name="Tabelle1" sheetId="1" r:id="rId1"/>
    <sheet name="Mannschaften" sheetId="2" state="hidden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<sst xmlns="http://schemas.openxmlformats.org/spreadsheetml/2006/main" count="217" uniqueCount="165">
  <si>
    <t>Freie Taunus Liga - Spielberichtsbogen</t>
  </si>
  <si>
    <t>Datum:</t>
  </si>
  <si>
    <t>Gruppe:</t>
  </si>
  <si>
    <t>Spieltag:</t>
  </si>
  <si>
    <t>Heim:</t>
  </si>
  <si>
    <t>Gast:</t>
  </si>
  <si>
    <t>Spielernamen</t>
  </si>
  <si>
    <t>Nr.</t>
  </si>
  <si>
    <t>Ers</t>
  </si>
  <si>
    <t>Spieler - Heimmannschaft</t>
  </si>
  <si>
    <t>-</t>
  </si>
  <si>
    <t>Spieler - Gastmannschaft</t>
  </si>
  <si>
    <t>Sätze</t>
  </si>
  <si>
    <t>Spiele</t>
  </si>
  <si>
    <t>D</t>
  </si>
  <si>
    <t>:</t>
  </si>
  <si>
    <t>E</t>
  </si>
  <si>
    <t xml:space="preserve">Spielergebnis:  </t>
  </si>
  <si>
    <t>Bestleistungen Heimmannschaft</t>
  </si>
  <si>
    <t>Bestleistungen Gastmannschaft</t>
  </si>
  <si>
    <t>Sp.</t>
  </si>
  <si>
    <t>High Finish</t>
  </si>
  <si>
    <t>Unterschrift Heim:</t>
  </si>
  <si>
    <t>Unterschrift Gast:</t>
  </si>
  <si>
    <t>Tel. 017642061546 ~ Email: ftl-liga@web.de ~ WhatsApp: Ligainformation</t>
  </si>
  <si>
    <t>Ligaleiter:  Wolfgang Rohs     Herderstraße 9-19     65239 Hochheim am Main</t>
  </si>
  <si>
    <t>Berglöwen</t>
  </si>
  <si>
    <t>Panda</t>
  </si>
  <si>
    <t>SOS - Meute</t>
  </si>
  <si>
    <t>The Monkeys</t>
  </si>
  <si>
    <t>Gieb Matthias (Matte)</t>
  </si>
  <si>
    <t>Mack Andreas</t>
  </si>
  <si>
    <t>109</t>
  </si>
  <si>
    <t>103</t>
  </si>
  <si>
    <t>104</t>
  </si>
  <si>
    <t>107</t>
  </si>
  <si>
    <t>105</t>
  </si>
  <si>
    <t>108</t>
  </si>
  <si>
    <t>Condomitti Giovanni (Gio)</t>
  </si>
  <si>
    <t>Kaufmann Torsten (Toti)</t>
  </si>
  <si>
    <t>Lerch Andreas (Andy)</t>
  </si>
  <si>
    <t>Thieme Andreas (Andi)</t>
  </si>
  <si>
    <t>Benner Simone (Momo)</t>
  </si>
  <si>
    <t>091</t>
  </si>
  <si>
    <t>090</t>
  </si>
  <si>
    <t>153</t>
  </si>
  <si>
    <t>Corvers Mike</t>
  </si>
  <si>
    <t>064</t>
  </si>
  <si>
    <t>067</t>
  </si>
  <si>
    <t>Kalusche Roswita (Rosi)</t>
  </si>
  <si>
    <t>068</t>
  </si>
  <si>
    <t>Rahmann Tobias (Chubby)</t>
  </si>
  <si>
    <t>Kallwitz Heinz ( De Opa)</t>
  </si>
  <si>
    <t>Kalusche Günther (Gummi)</t>
  </si>
  <si>
    <t>065</t>
  </si>
  <si>
    <t>Kalusche Jörg (Balou)</t>
  </si>
  <si>
    <t>066</t>
  </si>
  <si>
    <t>069</t>
  </si>
  <si>
    <t>070</t>
  </si>
  <si>
    <t>Adler - Bube</t>
  </si>
  <si>
    <t>Blind Darter</t>
  </si>
  <si>
    <t>Jeziorski Harald</t>
  </si>
  <si>
    <t>Jeziorski Gaby</t>
  </si>
  <si>
    <t>Knierim Markus</t>
  </si>
  <si>
    <t>092</t>
  </si>
  <si>
    <t>Heinze Andrea</t>
  </si>
  <si>
    <t>093</t>
  </si>
  <si>
    <t>Heinze Roland</t>
  </si>
  <si>
    <t>094</t>
  </si>
  <si>
    <t>Gerwin Jens</t>
  </si>
  <si>
    <t>095</t>
  </si>
  <si>
    <t>096</t>
  </si>
  <si>
    <t>Zwergel Rainer</t>
  </si>
  <si>
    <t>097</t>
  </si>
  <si>
    <t>Fey Sebastian</t>
  </si>
  <si>
    <t>098</t>
  </si>
  <si>
    <t>Hude Leopold</t>
  </si>
  <si>
    <t>099</t>
  </si>
  <si>
    <t>Crazy Darter 69</t>
  </si>
  <si>
    <t>Matig Klaus - Peter</t>
  </si>
  <si>
    <t>Matig Kevin</t>
  </si>
  <si>
    <t>154</t>
  </si>
  <si>
    <t>Matig Marcel</t>
  </si>
  <si>
    <t>155</t>
  </si>
  <si>
    <t>Kerpal René</t>
  </si>
  <si>
    <t>156</t>
  </si>
  <si>
    <t>Tjardes Julian</t>
  </si>
  <si>
    <t>157</t>
  </si>
  <si>
    <t>Selvais Cane</t>
  </si>
  <si>
    <t>158</t>
  </si>
  <si>
    <t>Vornberger Michael</t>
  </si>
  <si>
    <t>160</t>
  </si>
  <si>
    <t>Finger Tom</t>
  </si>
  <si>
    <t>159</t>
  </si>
  <si>
    <t>Ulm André</t>
  </si>
  <si>
    <t>161</t>
  </si>
  <si>
    <t>039</t>
  </si>
  <si>
    <t>040</t>
  </si>
  <si>
    <t>041</t>
  </si>
  <si>
    <t>042</t>
  </si>
  <si>
    <t>Worgull Franz (Wurzel)</t>
  </si>
  <si>
    <t>043</t>
  </si>
  <si>
    <t>044</t>
  </si>
  <si>
    <t>Schmidt Marc</t>
  </si>
  <si>
    <t>045</t>
  </si>
  <si>
    <t>046</t>
  </si>
  <si>
    <t>DC Nanu</t>
  </si>
  <si>
    <t>DC Shit Happens</t>
  </si>
  <si>
    <t>Brandenburg Dominik (Dorn))</t>
  </si>
  <si>
    <t>Frank Bernd</t>
  </si>
  <si>
    <t>Grünberg Sven</t>
  </si>
  <si>
    <t>Hock Markus</t>
  </si>
  <si>
    <t>Kircher Alexander (Alex)</t>
  </si>
  <si>
    <t>Moses Svenja</t>
  </si>
  <si>
    <t>Wagner Nicole (Nici)</t>
  </si>
  <si>
    <t>Zelk Christian</t>
  </si>
  <si>
    <t>Zelk Florian (Flo)</t>
  </si>
  <si>
    <t>100</t>
  </si>
  <si>
    <t>101</t>
  </si>
  <si>
    <t>102</t>
  </si>
  <si>
    <t>Dörnfeld Maren</t>
  </si>
  <si>
    <t>Klingelbande</t>
  </si>
  <si>
    <t>Schlaud Angelika (Angie)</t>
  </si>
  <si>
    <t>Schlaud Michael (Schlaudy)</t>
  </si>
  <si>
    <t>030</t>
  </si>
  <si>
    <t>031</t>
  </si>
  <si>
    <t>032</t>
  </si>
  <si>
    <t>Höfling Carsten (Fischkopf)</t>
  </si>
  <si>
    <t>033</t>
  </si>
  <si>
    <t>Schubert Udo</t>
  </si>
  <si>
    <t>034</t>
  </si>
  <si>
    <t>Steinbrück Jörg (Kleiner)</t>
  </si>
  <si>
    <t>035</t>
  </si>
  <si>
    <t>Perak Igor (Vuki)</t>
  </si>
  <si>
    <t>036</t>
  </si>
  <si>
    <t>Strauch Bianka (Zecke)</t>
  </si>
  <si>
    <t>037</t>
  </si>
  <si>
    <t>038</t>
  </si>
  <si>
    <t>182</t>
  </si>
  <si>
    <t>Benavente Pache Dominik Marco (Dom)</t>
  </si>
  <si>
    <t>Daub Frank</t>
  </si>
  <si>
    <t>106</t>
  </si>
  <si>
    <t>Reininger Michaela</t>
  </si>
  <si>
    <t>Ganser Nikolai</t>
  </si>
  <si>
    <t>Plein Sascha (Pleini)</t>
  </si>
  <si>
    <t>Angelov Vladimir (Vladi)</t>
  </si>
  <si>
    <t>Jöring Béatrice (Bea)</t>
  </si>
  <si>
    <t>Markovic Matias (Matze)</t>
  </si>
  <si>
    <t>Reuter Monika (Mo)</t>
  </si>
  <si>
    <t>Rohs Wolfgang (Rohsi)</t>
  </si>
  <si>
    <t>Schubert Christoph</t>
  </si>
  <si>
    <t>011</t>
  </si>
  <si>
    <t>013</t>
  </si>
  <si>
    <t>014</t>
  </si>
  <si>
    <t>015</t>
  </si>
  <si>
    <t>016</t>
  </si>
  <si>
    <t>017</t>
  </si>
  <si>
    <t>Bopp Patrick</t>
  </si>
  <si>
    <t>Loos Steffen</t>
  </si>
  <si>
    <t>Riegel Sebastian</t>
  </si>
  <si>
    <t>Klingenberg Michael</t>
  </si>
  <si>
    <t>018</t>
  </si>
  <si>
    <t>019</t>
  </si>
  <si>
    <t>194</t>
  </si>
  <si>
    <t>195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</si>
</sst>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21"/>
      <name val="Times New Roman"/>
      <family val="1"/>
    </font>
    <font>
      <u val="single"/>
      <sz val="36"/>
      <name val="Times New Roman"/>
      <family val="1"/>
    </font>
    <font>
      <u val="single"/>
      <sz val="4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809FFF"/>
        <bgColor indexed="64"/>
      </patternFill>
    </fill>
    <fill>
      <patternFill patternType="mediumGray">
        <fgColor rgb="FFFFFF00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dashDot"/>
    </border>
    <border>
      <left>
        <color indexed="63"/>
      </left>
      <right style="thin"/>
      <top style="medium"/>
      <bottom style="dashDot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ashDot"/>
    </border>
    <border>
      <left style="thin"/>
      <right>
        <color indexed="63"/>
      </right>
      <top style="dashDot"/>
      <bottom style="double"/>
    </border>
    <border>
      <left>
        <color indexed="63"/>
      </left>
      <right>
        <color indexed="63"/>
      </right>
      <top style="dashDot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ashDot"/>
    </border>
    <border>
      <left>
        <color indexed="63"/>
      </left>
      <right>
        <color indexed="63"/>
      </right>
      <top style="double"/>
      <bottom style="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ashDot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dashDot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164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3" fillId="0" borderId="10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13" fillId="0" borderId="11" xfId="0" applyFont="1" applyFill="1" applyBorder="1" applyAlignment="1" applyProtection="1">
      <alignment horizontal="center" vertical="center"/>
      <protection hidden="1"/>
    </xf>
    <xf numFmtId="0" fontId="13" fillId="0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0" xfId="0" applyAlignment="1">
      <alignment vertical="center" wrapText="1"/>
    </xf>
    <xf numFmtId="0" fontId="35" fillId="33" borderId="0" xfId="0" applyFont="1" applyFill="1" applyAlignment="1">
      <alignment vertical="center" wrapText="1"/>
    </xf>
    <xf numFmtId="0" fontId="0" fillId="0" borderId="0" xfId="0" applyAlignment="1" applyProtection="1">
      <alignment/>
      <protection hidden="1"/>
    </xf>
    <xf numFmtId="0" fontId="7" fillId="0" borderId="13" xfId="0" applyFont="1" applyBorder="1" applyAlignment="1" applyProtection="1">
      <alignment vertical="center"/>
      <protection hidden="1"/>
    </xf>
    <xf numFmtId="0" fontId="35" fillId="0" borderId="0" xfId="0" applyFont="1" applyFill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0" fontId="0" fillId="0" borderId="11" xfId="0" applyBorder="1" applyAlignment="1" applyProtection="1">
      <alignment horizontal="left" vertical="center"/>
      <protection hidden="1"/>
    </xf>
    <xf numFmtId="49" fontId="47" fillId="0" borderId="0" xfId="0" applyNumberFormat="1" applyFont="1" applyBorder="1" applyAlignment="1">
      <alignment vertical="center" wrapText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13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1" xfId="0" applyFont="1" applyBorder="1" applyAlignment="1" applyProtection="1">
      <alignment horizontal="center" vertical="center"/>
      <protection hidden="1"/>
    </xf>
    <xf numFmtId="49" fontId="0" fillId="0" borderId="0" xfId="0" applyNumberFormat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5" fillId="0" borderId="11" xfId="0" applyFont="1" applyBorder="1" applyAlignment="1" applyProtection="1">
      <alignment horizontal="right" vertical="center"/>
      <protection hidden="1"/>
    </xf>
    <xf numFmtId="0" fontId="5" fillId="0" borderId="16" xfId="0" applyFont="1" applyBorder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/>
      <protection hidden="1" locked="0"/>
    </xf>
    <xf numFmtId="0" fontId="7" fillId="0" borderId="18" xfId="0" applyNumberFormat="1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/>
      <protection hidden="1" locked="0"/>
    </xf>
    <xf numFmtId="0" fontId="7" fillId="0" borderId="21" xfId="0" applyFont="1" applyBorder="1" applyAlignment="1" applyProtection="1">
      <alignment horizontal="left" vertical="center"/>
      <protection hidden="1" locked="0"/>
    </xf>
    <xf numFmtId="0" fontId="7" fillId="0" borderId="12" xfId="0" applyFont="1" applyBorder="1" applyAlignment="1" applyProtection="1">
      <alignment horizontal="left" vertical="center"/>
      <protection hidden="1" locked="0"/>
    </xf>
    <xf numFmtId="0" fontId="7" fillId="0" borderId="22" xfId="0" applyFont="1" applyBorder="1" applyAlignment="1" applyProtection="1">
      <alignment horizontal="left" vertical="center"/>
      <protection hidden="1" locked="0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/>
      <protection hidden="1" locked="0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 locked="0"/>
    </xf>
    <xf numFmtId="0" fontId="7" fillId="0" borderId="18" xfId="0" applyFont="1" applyBorder="1" applyAlignment="1" applyProtection="1">
      <alignment horizontal="center" vertical="center"/>
      <protection hidden="1" locked="0"/>
    </xf>
    <xf numFmtId="0" fontId="0" fillId="0" borderId="11" xfId="0" applyBorder="1" applyAlignment="1" applyProtection="1">
      <alignment horizontal="left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 locked="0"/>
    </xf>
    <xf numFmtId="0" fontId="7" fillId="0" borderId="25" xfId="0" applyFont="1" applyBorder="1" applyAlignment="1" applyProtection="1">
      <alignment horizontal="center" vertical="center"/>
      <protection hidden="1" locked="0"/>
    </xf>
    <xf numFmtId="0" fontId="7" fillId="0" borderId="26" xfId="0" applyFont="1" applyBorder="1" applyAlignment="1" applyProtection="1">
      <alignment horizontal="center" vertical="center"/>
      <protection hidden="1" locked="0"/>
    </xf>
    <xf numFmtId="0" fontId="7" fillId="0" borderId="27" xfId="0" applyFont="1" applyBorder="1" applyAlignment="1" applyProtection="1">
      <alignment horizontal="center" vertical="center"/>
      <protection hidden="1" locked="0"/>
    </xf>
    <xf numFmtId="0" fontId="7" fillId="0" borderId="13" xfId="0" applyFont="1" applyBorder="1" applyAlignment="1" applyProtection="1">
      <alignment horizontal="center" vertical="center"/>
      <protection hidden="1" locked="0"/>
    </xf>
    <xf numFmtId="0" fontId="7" fillId="0" borderId="28" xfId="0" applyFont="1" applyBorder="1" applyAlignment="1" applyProtection="1">
      <alignment horizontal="center" vertical="center"/>
      <protection hidden="1" locked="0"/>
    </xf>
    <xf numFmtId="0" fontId="7" fillId="0" borderId="29" xfId="0" applyFont="1" applyBorder="1" applyAlignment="1" applyProtection="1">
      <alignment horizontal="center" vertical="center"/>
      <protection hidden="1" locked="0"/>
    </xf>
    <xf numFmtId="0" fontId="7" fillId="0" borderId="30" xfId="0" applyFont="1" applyBorder="1" applyAlignment="1" applyProtection="1">
      <alignment horizontal="center" vertical="center"/>
      <protection hidden="1" locked="0"/>
    </xf>
    <xf numFmtId="0" fontId="7" fillId="0" borderId="31" xfId="0" applyFont="1" applyBorder="1" applyAlignment="1" applyProtection="1">
      <alignment horizontal="center" vertical="center"/>
      <protection hidden="1" locked="0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1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14" fontId="5" fillId="0" borderId="32" xfId="0" applyNumberFormat="1" applyFont="1" applyBorder="1" applyAlignment="1" applyProtection="1">
      <alignment horizontal="center" vertical="center"/>
      <protection hidden="1" locked="0"/>
    </xf>
    <xf numFmtId="14" fontId="5" fillId="0" borderId="10" xfId="0" applyNumberFormat="1" applyFont="1" applyBorder="1" applyAlignment="1" applyProtection="1">
      <alignment horizontal="center" vertical="center"/>
      <protection hidden="1" locked="0"/>
    </xf>
    <xf numFmtId="14" fontId="5" fillId="0" borderId="33" xfId="0" applyNumberFormat="1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center" vertical="center"/>
      <protection hidden="1"/>
    </xf>
    <xf numFmtId="0" fontId="10" fillId="0" borderId="17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 locked="0"/>
    </xf>
    <xf numFmtId="0" fontId="7" fillId="0" borderId="16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right" vertical="center"/>
      <protection hidden="1" locked="0"/>
    </xf>
    <xf numFmtId="0" fontId="7" fillId="0" borderId="34" xfId="0" applyFont="1" applyBorder="1" applyAlignment="1" applyProtection="1">
      <alignment horizontal="right" vertical="center"/>
      <protection hidden="1" locked="0"/>
    </xf>
    <xf numFmtId="0" fontId="7" fillId="0" borderId="18" xfId="0" applyNumberFormat="1" applyFont="1" applyFill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 locked="0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 locked="0"/>
    </xf>
    <xf numFmtId="0" fontId="7" fillId="0" borderId="12" xfId="0" applyFont="1" applyBorder="1" applyAlignment="1" applyProtection="1">
      <alignment horizontal="center" vertical="center"/>
      <protection hidden="1" locked="0"/>
    </xf>
    <xf numFmtId="0" fontId="10" fillId="0" borderId="21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7" fillId="0" borderId="35" xfId="0" applyFont="1" applyBorder="1" applyAlignment="1" applyProtection="1">
      <alignment horizontal="center" vertical="center"/>
      <protection hidden="1" locked="0"/>
    </xf>
    <xf numFmtId="0" fontId="7" fillId="0" borderId="36" xfId="0" applyFont="1" applyBorder="1" applyAlignment="1" applyProtection="1">
      <alignment horizontal="center" vertic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 locked="0"/>
    </xf>
    <xf numFmtId="0" fontId="7" fillId="0" borderId="38" xfId="0" applyFont="1" applyBorder="1" applyAlignment="1" applyProtection="1">
      <alignment horizontal="center" vertical="center"/>
      <protection hidden="1" locked="0"/>
    </xf>
    <xf numFmtId="0" fontId="7" fillId="0" borderId="18" xfId="0" applyFont="1" applyBorder="1" applyAlignment="1" applyProtection="1">
      <alignment horizontal="right"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0" fillId="0" borderId="18" xfId="0" applyFont="1" applyBorder="1" applyAlignment="1" applyProtection="1">
      <alignment horizontal="center" vertical="center"/>
      <protection hidden="1"/>
    </xf>
    <xf numFmtId="0" fontId="7" fillId="0" borderId="17" xfId="0" applyNumberFormat="1" applyFont="1" applyFill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 locked="0"/>
    </xf>
    <xf numFmtId="0" fontId="7" fillId="0" borderId="23" xfId="0" applyFont="1" applyBorder="1" applyAlignment="1" applyProtection="1">
      <alignment horizontal="right" vertical="center"/>
      <protection hidden="1" locked="0"/>
    </xf>
    <xf numFmtId="0" fontId="7" fillId="0" borderId="41" xfId="0" applyFont="1" applyBorder="1" applyAlignment="1" applyProtection="1">
      <alignment horizontal="right" vertical="center"/>
      <protection hidden="1" locked="0"/>
    </xf>
    <xf numFmtId="0" fontId="7" fillId="0" borderId="15" xfId="0" applyFont="1" applyBorder="1" applyAlignment="1" applyProtection="1">
      <alignment horizontal="left" vertical="center"/>
      <protection hidden="1" locked="0"/>
    </xf>
    <xf numFmtId="0" fontId="7" fillId="0" borderId="42" xfId="0" applyFont="1" applyBorder="1" applyAlignment="1" applyProtection="1">
      <alignment horizontal="left" vertical="center"/>
      <protection hidden="1" locked="0"/>
    </xf>
    <xf numFmtId="0" fontId="0" fillId="0" borderId="18" xfId="0" applyBorder="1" applyAlignment="1" applyProtection="1">
      <alignment vertical="center"/>
      <protection hidden="1"/>
    </xf>
    <xf numFmtId="0" fontId="7" fillId="0" borderId="43" xfId="0" applyFont="1" applyBorder="1" applyAlignment="1" applyProtection="1">
      <alignment horizontal="left" vertical="center"/>
      <protection hidden="1" locked="0"/>
    </xf>
    <xf numFmtId="0" fontId="7" fillId="0" borderId="44" xfId="0" applyFont="1" applyBorder="1" applyAlignment="1" applyProtection="1">
      <alignment horizontal="left" vertical="center"/>
      <protection hidden="1" locked="0"/>
    </xf>
    <xf numFmtId="0" fontId="7" fillId="0" borderId="14" xfId="0" applyFont="1" applyBorder="1" applyAlignment="1" applyProtection="1">
      <alignment horizontal="left" vertical="center"/>
      <protection hidden="1" locked="0"/>
    </xf>
    <xf numFmtId="0" fontId="7" fillId="0" borderId="45" xfId="0" applyFont="1" applyBorder="1" applyAlignment="1" applyProtection="1">
      <alignment horizontal="left" vertical="center"/>
      <protection hidden="1" locked="0"/>
    </xf>
    <xf numFmtId="0" fontId="7" fillId="0" borderId="46" xfId="0" applyFont="1" applyBorder="1" applyAlignment="1" applyProtection="1">
      <alignment horizontal="right" vertical="center"/>
      <protection hidden="1" locked="0"/>
    </xf>
    <xf numFmtId="0" fontId="7" fillId="0" borderId="43" xfId="0" applyFont="1" applyBorder="1" applyAlignment="1" applyProtection="1">
      <alignment horizontal="right" vertical="center"/>
      <protection hidden="1" locked="0"/>
    </xf>
    <xf numFmtId="0" fontId="7" fillId="0" borderId="47" xfId="0" applyFont="1" applyBorder="1" applyAlignment="1" applyProtection="1">
      <alignment horizontal="right" vertical="center"/>
      <protection hidden="1" locked="0"/>
    </xf>
    <xf numFmtId="0" fontId="7" fillId="0" borderId="14" xfId="0" applyFont="1" applyBorder="1" applyAlignment="1" applyProtection="1">
      <alignment horizontal="right" vertical="center"/>
      <protection hidden="1" locked="0"/>
    </xf>
    <xf numFmtId="0" fontId="7" fillId="0" borderId="48" xfId="0" applyFont="1" applyBorder="1" applyAlignment="1" applyProtection="1">
      <alignment horizontal="right" vertical="center"/>
      <protection hidden="1" locked="0"/>
    </xf>
    <xf numFmtId="0" fontId="7" fillId="0" borderId="32" xfId="0" applyFont="1" applyBorder="1" applyAlignment="1" applyProtection="1">
      <alignment horizontal="right" vertical="center"/>
      <protection hidden="1" locked="0"/>
    </xf>
    <xf numFmtId="0" fontId="7" fillId="0" borderId="10" xfId="0" applyFont="1" applyBorder="1" applyAlignment="1" applyProtection="1">
      <alignment horizontal="left" vertical="center"/>
      <protection hidden="1" locked="0"/>
    </xf>
    <xf numFmtId="0" fontId="7" fillId="0" borderId="33" xfId="0" applyFont="1" applyBorder="1" applyAlignment="1" applyProtection="1">
      <alignment horizontal="left" vertical="center"/>
      <protection hidden="1" locked="0"/>
    </xf>
    <xf numFmtId="0" fontId="10" fillId="0" borderId="49" xfId="0" applyFont="1" applyFill="1" applyBorder="1" applyAlignment="1" applyProtection="1">
      <alignment horizontal="center" vertical="center"/>
      <protection hidden="1"/>
    </xf>
    <xf numFmtId="0" fontId="0" fillId="0" borderId="49" xfId="0" applyFill="1" applyBorder="1" applyAlignment="1" applyProtection="1">
      <alignment vertical="center"/>
      <protection hidden="1"/>
    </xf>
    <xf numFmtId="0" fontId="0" fillId="0" borderId="50" xfId="0" applyFill="1" applyBorder="1" applyAlignment="1" applyProtection="1">
      <alignment vertical="center"/>
      <protection hidden="1"/>
    </xf>
    <xf numFmtId="0" fontId="13" fillId="0" borderId="43" xfId="0" applyFont="1" applyFill="1" applyBorder="1" applyAlignment="1" applyProtection="1">
      <alignment horizontal="center" vertical="center"/>
      <protection hidden="1"/>
    </xf>
    <xf numFmtId="0" fontId="13" fillId="0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vertical="center"/>
      <protection hidden="1"/>
    </xf>
    <xf numFmtId="0" fontId="10" fillId="34" borderId="21" xfId="0" applyFont="1" applyFill="1" applyBorder="1" applyAlignment="1" applyProtection="1">
      <alignment horizontal="left" vertical="center"/>
      <protection hidden="1" locked="0"/>
    </xf>
    <xf numFmtId="0" fontId="10" fillId="34" borderId="12" xfId="0" applyFont="1" applyFill="1" applyBorder="1" applyAlignment="1" applyProtection="1">
      <alignment horizontal="left" vertical="center"/>
      <protection hidden="1" locked="0"/>
    </xf>
    <xf numFmtId="0" fontId="10" fillId="34" borderId="22" xfId="0" applyFont="1" applyFill="1" applyBorder="1" applyAlignment="1" applyProtection="1">
      <alignment horizontal="left" vertical="center"/>
      <protection hidden="1" locked="0"/>
    </xf>
    <xf numFmtId="0" fontId="7" fillId="0" borderId="51" xfId="0" applyFont="1" applyBorder="1" applyAlignment="1" applyProtection="1">
      <alignment horizontal="right" vertical="center"/>
      <protection hidden="1" locked="0"/>
    </xf>
    <xf numFmtId="0" fontId="7" fillId="0" borderId="52" xfId="0" applyFont="1" applyBorder="1" applyAlignment="1" applyProtection="1">
      <alignment horizontal="right" vertical="center"/>
      <protection hidden="1" locked="0"/>
    </xf>
    <xf numFmtId="0" fontId="12" fillId="0" borderId="41" xfId="0" applyFont="1" applyBorder="1" applyAlignment="1" applyProtection="1">
      <alignment horizontal="center" vertical="center"/>
      <protection hidden="1"/>
    </xf>
    <xf numFmtId="0" fontId="12" fillId="0" borderId="15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0" fontId="12" fillId="0" borderId="42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 locked="0"/>
    </xf>
    <xf numFmtId="0" fontId="7" fillId="0" borderId="53" xfId="0" applyFont="1" applyBorder="1" applyAlignment="1" applyProtection="1">
      <alignment horizontal="left" vertical="center"/>
      <protection hidden="1" locked="0"/>
    </xf>
    <xf numFmtId="0" fontId="10" fillId="0" borderId="17" xfId="0" applyFont="1" applyFill="1" applyBorder="1" applyAlignment="1" applyProtection="1">
      <alignment horizontal="center" vertical="center"/>
      <protection hidden="1"/>
    </xf>
    <xf numFmtId="0" fontId="10" fillId="0" borderId="50" xfId="0" applyFont="1" applyFill="1" applyBorder="1" applyAlignment="1" applyProtection="1">
      <alignment horizontal="center" vertical="center"/>
      <protection hidden="1"/>
    </xf>
    <xf numFmtId="0" fontId="13" fillId="0" borderId="52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0</xdr:row>
      <xdr:rowOff>66675</xdr:rowOff>
    </xdr:from>
    <xdr:to>
      <xdr:col>55</xdr:col>
      <xdr:colOff>0</xdr:colOff>
      <xdr:row>4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81910" t="21669" r="14416" b="67588"/>
        <a:stretch>
          <a:fillRect/>
        </a:stretch>
      </xdr:blipFill>
      <xdr:spPr>
        <a:xfrm>
          <a:off x="4543425" y="66675"/>
          <a:ext cx="1247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2"/>
  <sheetViews>
    <sheetView showGridLines="0" showRowColHeaders="0" tabSelected="1" workbookViewId="0" topLeftCell="A1">
      <selection activeCell="BU11" sqref="BU11"/>
    </sheetView>
  </sheetViews>
  <sheetFormatPr defaultColWidth="1.57421875" defaultRowHeight="15"/>
  <cols>
    <col min="1" max="2" width="1.57421875" style="16" customWidth="1"/>
    <col min="3" max="3" width="2.00390625" style="16" bestFit="1" customWidth="1"/>
    <col min="4" max="53" width="1.57421875" style="16" customWidth="1"/>
    <col min="54" max="16384" width="1.57421875" style="16" customWidth="1"/>
  </cols>
  <sheetData>
    <row r="1" spans="1:53" ht="34.5" customHeight="1">
      <c r="A1" s="134" t="s">
        <v>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1"/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53" ht="15.75" customHeight="1">
      <c r="A2" s="133" t="s">
        <v>1</v>
      </c>
      <c r="B2" s="133"/>
      <c r="C2" s="133"/>
      <c r="D2" s="133"/>
      <c r="E2" s="133"/>
      <c r="F2" s="61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3"/>
      <c r="S2" s="2"/>
      <c r="T2" s="30" t="s">
        <v>2</v>
      </c>
      <c r="U2" s="30"/>
      <c r="V2" s="30"/>
      <c r="W2" s="30"/>
      <c r="X2" s="30"/>
      <c r="Y2" s="31"/>
      <c r="Z2" s="58"/>
      <c r="AA2" s="59"/>
      <c r="AB2" s="59"/>
      <c r="AC2" s="59"/>
      <c r="AD2" s="60"/>
      <c r="AE2" s="1"/>
      <c r="AF2" s="133" t="s">
        <v>3</v>
      </c>
      <c r="AG2" s="133"/>
      <c r="AH2" s="133"/>
      <c r="AI2" s="133"/>
      <c r="AJ2" s="133"/>
      <c r="AK2" s="133"/>
      <c r="AL2" s="58"/>
      <c r="AM2" s="59"/>
      <c r="AN2" s="59"/>
      <c r="AO2" s="59"/>
      <c r="AP2" s="59"/>
      <c r="AQ2" s="60"/>
      <c r="AR2" s="132"/>
      <c r="AS2" s="132"/>
      <c r="AT2" s="132"/>
      <c r="AU2" s="132"/>
      <c r="AV2" s="132"/>
      <c r="AW2" s="132"/>
      <c r="AX2" s="132"/>
      <c r="AY2" s="132"/>
      <c r="AZ2" s="132"/>
      <c r="BA2" s="132"/>
    </row>
    <row r="3" spans="1:53" ht="14.25" customHeight="1">
      <c r="A3" s="39" t="s">
        <v>25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40"/>
      <c r="AR3" s="130"/>
      <c r="AS3" s="130"/>
      <c r="AT3" s="130"/>
      <c r="AU3" s="130"/>
      <c r="AV3" s="130"/>
      <c r="AW3" s="130"/>
      <c r="AX3" s="130"/>
      <c r="AY3" s="130"/>
      <c r="AZ3" s="130"/>
      <c r="BA3" s="130"/>
    </row>
    <row r="4" spans="1:53" ht="14.25" customHeight="1">
      <c r="A4" s="39" t="s">
        <v>24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40"/>
      <c r="AR4" s="130"/>
      <c r="AS4" s="130"/>
      <c r="AT4" s="130"/>
      <c r="AU4" s="130"/>
      <c r="AV4" s="130"/>
      <c r="AW4" s="130"/>
      <c r="AX4" s="130"/>
      <c r="AY4" s="130"/>
      <c r="AZ4" s="130"/>
      <c r="BA4" s="130"/>
    </row>
    <row r="5" spans="1:53" ht="10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5" ht="15">
      <c r="A6" s="66" t="s">
        <v>4</v>
      </c>
      <c r="B6" s="66"/>
      <c r="C6" s="66"/>
      <c r="D6" s="66"/>
      <c r="E6" s="116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8"/>
      <c r="AC6" s="76" t="s">
        <v>5</v>
      </c>
      <c r="AD6" s="77"/>
      <c r="AE6" s="77"/>
      <c r="AF6" s="77"/>
      <c r="AG6" s="77"/>
      <c r="AH6" s="116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8"/>
    </row>
    <row r="7" spans="1:55" ht="15.75" thickBot="1">
      <c r="A7" s="46" t="s">
        <v>6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 t="s">
        <v>7</v>
      </c>
      <c r="Y7" s="46"/>
      <c r="Z7" s="46"/>
      <c r="AA7" s="46"/>
      <c r="AC7" s="46" t="s">
        <v>6</v>
      </c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 t="s">
        <v>7</v>
      </c>
      <c r="BA7" s="46"/>
      <c r="BB7" s="46"/>
      <c r="BC7" s="46"/>
    </row>
    <row r="8" spans="1:55" ht="15">
      <c r="A8" s="84">
        <v>1</v>
      </c>
      <c r="B8" s="73"/>
      <c r="C8" s="71">
        <f>_xlfn.IFERROR(IF(VLOOKUP(E$6,Mannschaften!A$1:Z$27,2,FALSE)=0,"",(VLOOKUP(E$6,Mannschaften!A$1:Z$27,2,FALSE))),"")</f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65">
        <f>_xlfn.IFERROR(IF(VLOOKUP(E$6,Mannschaften!A$1:Z$27,3,FALSE)=0,"",(VLOOKUP(E$6,Mannschaften!A$1:Z$27,3,FALSE))),"")</f>
      </c>
      <c r="Y8" s="65"/>
      <c r="Z8" s="65"/>
      <c r="AA8" s="65"/>
      <c r="AC8" s="84">
        <v>1</v>
      </c>
      <c r="AD8" s="84"/>
      <c r="AE8" s="71">
        <f>_xlfn.IFERROR(IF(VLOOKUP(AH$6,Mannschaften!A$1:Z$27,2,FALSE)=0,"",VLOOKUP(AH$6,Mannschaften!A$1:Z$27,2,FALSE)),"")</f>
      </c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33">
        <f>_xlfn.IFERROR(IF(VLOOKUP(AH$6,Mannschaften!A$1:Z$27,3,FALSE)=0,"",(VLOOKUP(AH$6,Mannschaften!A$1:Z$27,3,FALSE))),"")</f>
      </c>
      <c r="BA8" s="33"/>
      <c r="BB8" s="33"/>
      <c r="BC8" s="33"/>
    </row>
    <row r="9" spans="1:55" ht="15">
      <c r="A9" s="66">
        <v>2</v>
      </c>
      <c r="B9" s="56"/>
      <c r="C9" s="71">
        <f>_xlfn.IFERROR(IF(VLOOKUP(E$6,Mannschaften!A$1:Z$27,4,FALSE)=0,"",(VLOOKUP(E$6,Mannschaften!A$1:Z$27,4,FALSE))),"")</f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65">
        <f>_xlfn.IFERROR(IF(VLOOKUP(E$6,Mannschaften!A$1:Z$27,5,FALSE)=0,"",(VLOOKUP(E$6,Mannschaften!A$1:Z$27,5,FALSE))),"")</f>
      </c>
      <c r="Y9" s="65"/>
      <c r="Z9" s="65"/>
      <c r="AA9" s="65"/>
      <c r="AC9" s="66">
        <v>2</v>
      </c>
      <c r="AD9" s="66"/>
      <c r="AE9" s="71">
        <f>_xlfn.IFERROR(IF(VLOOKUP(AH$6,Mannschaften!A$1:Z$27,4,FALSE)=0,"",VLOOKUP(AH$6,Mannschaften!A$1:Z$27,4,FALSE)),"")</f>
      </c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33">
        <f>_xlfn.IFERROR(IF(VLOOKUP(AH$6,Mannschaften!A$1:Z$27,5,FALSE)=0,"",(VLOOKUP(AH$6,Mannschaften!A$1:Z$27,5,FALSE))),"")</f>
      </c>
      <c r="BA9" s="33"/>
      <c r="BB9" s="33"/>
      <c r="BC9" s="33"/>
    </row>
    <row r="10" spans="1:55" ht="15">
      <c r="A10" s="66">
        <v>3</v>
      </c>
      <c r="B10" s="56"/>
      <c r="C10" s="71">
        <f>_xlfn.IFERROR(IF(VLOOKUP(E$6,Mannschaften!A$1:Z$27,6,FALSE)=0,"",(VLOOKUP(E$6,Mannschaften!A$1:Z$27,6,FALSE))),"")</f>
      </c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65">
        <f>_xlfn.IFERROR(IF(VLOOKUP(E$6,Mannschaften!A$1:Z$27,7,FALSE)=0,"",(VLOOKUP(E$6,Mannschaften!A$1:Z$27,7,FALSE))),"")</f>
      </c>
      <c r="Y10" s="65"/>
      <c r="Z10" s="65"/>
      <c r="AA10" s="65"/>
      <c r="AC10" s="66">
        <v>3</v>
      </c>
      <c r="AD10" s="66"/>
      <c r="AE10" s="71">
        <f>_xlfn.IFERROR(IF(VLOOKUP(AH$6,Mannschaften!A$1:Z$27,6,FALSE)=0,"",VLOOKUP(AH$6,Mannschaften!A$1:Z$27,6,FALSE)),"")</f>
      </c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33">
        <f>_xlfn.IFERROR(IF(VLOOKUP(AH$6,Mannschaften!A$1:Z$27,7,FALSE)=0,"",(VLOOKUP(AH$6,Mannschaften!A$1:Z$27,7,FALSE))),"")</f>
      </c>
      <c r="BA10" s="33"/>
      <c r="BB10" s="33"/>
      <c r="BC10" s="33"/>
    </row>
    <row r="11" spans="1:55" ht="15">
      <c r="A11" s="66">
        <v>4</v>
      </c>
      <c r="B11" s="56"/>
      <c r="C11" s="71">
        <f>_xlfn.IFERROR(IF(VLOOKUP(E$6,Mannschaften!A$1:Z$27,8,FALSE)=0,"",(VLOOKUP(E$6,Mannschaften!A$1:Z$27,8,FALSE))),"")</f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65">
        <f>_xlfn.IFERROR(IF(VLOOKUP(E$6,Mannschaften!A$1:Z$27,9,FALSE)=0,"",(VLOOKUP(E$6,Mannschaften!A$1:Z$27,9,FALSE))),"")</f>
      </c>
      <c r="Y11" s="65"/>
      <c r="Z11" s="65"/>
      <c r="AA11" s="65"/>
      <c r="AC11" s="66">
        <v>4</v>
      </c>
      <c r="AD11" s="66"/>
      <c r="AE11" s="71">
        <f>_xlfn.IFERROR(IF(VLOOKUP(AH$6,Mannschaften!A$1:Z$27,8,FALSE)=0,"",VLOOKUP(AH$6,Mannschaften!A$1:Z$27,8,FALSE)),"")</f>
      </c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33">
        <f>_xlfn.IFERROR(IF(VLOOKUP(AH$6,Mannschaften!A$1:Z$27,9,FALSE)=0,"",(VLOOKUP(AH$6,Mannschaften!A$1:Z$27,9,FALSE))),"")</f>
      </c>
      <c r="BA11" s="33"/>
      <c r="BB11" s="33"/>
      <c r="BC11" s="33"/>
    </row>
    <row r="12" spans="1:55" ht="15">
      <c r="A12" s="66">
        <v>5</v>
      </c>
      <c r="B12" s="56"/>
      <c r="C12" s="71">
        <f>_xlfn.IFERROR(IF(VLOOKUP(E$6,Mannschaften!A$1:Z$27,10,FALSE)=0,"",(VLOOKUP(E$6,Mannschaften!A$1:Z$27,10,FALSE))),"")</f>
      </c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65">
        <f>_xlfn.IFERROR(IF(VLOOKUP(E$6,Mannschaften!A$1:Z$27,11,FALSE)=0,"",(VLOOKUP(E$6,Mannschaften!A$1:Z$27,11,FALSE))),"")</f>
      </c>
      <c r="Y12" s="65"/>
      <c r="Z12" s="65"/>
      <c r="AA12" s="65"/>
      <c r="AC12" s="66">
        <v>5</v>
      </c>
      <c r="AD12" s="66"/>
      <c r="AE12" s="71">
        <f>_xlfn.IFERROR(IF(VLOOKUP(AH$6,Mannschaften!A$1:Z$27,10,FALSE)=0,"",VLOOKUP(AH$6,Mannschaften!A$1:Z$27,10,FALSE)),"")</f>
      </c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33">
        <f>_xlfn.IFERROR(IF(VLOOKUP(AH$6,Mannschaften!A$1:Z$27,11,FALSE)=0,"",(VLOOKUP(AH$6,Mannschaften!A$1:Z$27,11,FALSE))),"")</f>
      </c>
      <c r="BA12" s="33"/>
      <c r="BB12" s="33"/>
      <c r="BC12" s="33"/>
    </row>
    <row r="13" spans="1:55" ht="15">
      <c r="A13" s="66">
        <v>6</v>
      </c>
      <c r="B13" s="56"/>
      <c r="C13" s="71">
        <f>_xlfn.IFERROR(IF(VLOOKUP(E$6,Mannschaften!A$1:Z$27,12,FALSE)=0,"",(VLOOKUP(E$6,Mannschaften!A$1:Z$27,12,FALSE))),"")</f>
      </c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65">
        <f>_xlfn.IFERROR(IF(VLOOKUP(E$6,Mannschaften!A$1:Z$27,13,FALSE)=0,"",(VLOOKUP(E$6,Mannschaften!A$1:Z$27,13,FALSE))),"")</f>
      </c>
      <c r="Y13" s="65"/>
      <c r="Z13" s="65"/>
      <c r="AA13" s="65"/>
      <c r="AC13" s="66">
        <v>6</v>
      </c>
      <c r="AD13" s="66"/>
      <c r="AE13" s="71">
        <f>_xlfn.IFERROR(IF(VLOOKUP(AH$6,Mannschaften!A$1:Z$27,12,FALSE)=0,"",VLOOKUP(AH$6,Mannschaften!A$1:Z$27,12,FALSE)),"")</f>
      </c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33">
        <f>_xlfn.IFERROR(IF(VLOOKUP(AH$6,Mannschaften!A$1:Z$27,13,FALSE)=0,"",(VLOOKUP(AH$6,Mannschaften!A$1:Z$27,13,FALSE))),"")</f>
      </c>
      <c r="BA13" s="33"/>
      <c r="BB13" s="33"/>
      <c r="BC13" s="33"/>
    </row>
    <row r="14" spans="1:55" ht="15">
      <c r="A14" s="66">
        <v>7</v>
      </c>
      <c r="B14" s="56"/>
      <c r="C14" s="85">
        <f>_xlfn.IFERROR(IF(VLOOKUP(E$6,Mannschaften!A$1:Z$27,14,FALSE)=0,"",(VLOOKUP(E$6,Mannschaften!A$1:Z$27,14,FALSE))),"")</f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65">
        <f>_xlfn.IFERROR(IF(VLOOKUP(E$6,Mannschaften!A$1:Z$27,15,FALSE)=0,"",(VLOOKUP(E$6,Mannschaften!A$1:Z$27,15,FALSE))),"")</f>
      </c>
      <c r="Y14" s="65"/>
      <c r="Z14" s="65"/>
      <c r="AA14" s="65"/>
      <c r="AC14" s="66">
        <v>7</v>
      </c>
      <c r="AD14" s="66"/>
      <c r="AE14" s="71">
        <f>_xlfn.IFERROR(IF(VLOOKUP(AH$6,Mannschaften!A$1:Z$27,14,FALSE)=0,"",VLOOKUP(AH$6,Mannschaften!A$1:Z$27,14,FALSE)),"")</f>
      </c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33">
        <f>_xlfn.IFERROR(IF(VLOOKUP(AH$6,Mannschaften!A$1:Z$27,15,FALSE)=0,"",(VLOOKUP(AH$6,Mannschaften!A$1:Z$27,15,FALSE))),"")</f>
      </c>
      <c r="BA14" s="33"/>
      <c r="BB14" s="33"/>
      <c r="BC14" s="33"/>
    </row>
    <row r="15" spans="1:55" ht="15">
      <c r="A15" s="66">
        <v>8</v>
      </c>
      <c r="B15" s="56"/>
      <c r="C15" s="85">
        <f>_xlfn.IFERROR(IF(VLOOKUP(E$6,Mannschaften!A$1:Z$27,16,FALSE)=0,"",VLOOKUP(E$6,Mannschaften!A$1:Z$27,16,FALSE)),"")</f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65">
        <f>_xlfn.IFERROR(IF(VLOOKUP(E$6,Mannschaften!A$1:Z$27,17,FALSE)=0,"",(VLOOKUP(E$6,Mannschaften!A$1:Z$27,17,FALSE))),"")</f>
      </c>
      <c r="Y15" s="65"/>
      <c r="Z15" s="65"/>
      <c r="AA15" s="65"/>
      <c r="AC15" s="66">
        <v>8</v>
      </c>
      <c r="AD15" s="66"/>
      <c r="AE15" s="71">
        <f>_xlfn.IFERROR(IF(VLOOKUP(AH$6,Mannschaften!A$1:Z$27,16,FALSE)=0,"",VLOOKUP(AH$6,Mannschaften!A$1:Z$27,16,FALSE)),"")</f>
      </c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33">
        <f>_xlfn.IFERROR(IF(VLOOKUP(AH$6,Mannschaften!A$1:Z$27,17,FALSE)=0,"",(VLOOKUP(AH$6,Mannschaften!A$1:Z$27,17,FALSE))),"")</f>
      </c>
      <c r="BA15" s="33"/>
      <c r="BB15" s="33"/>
      <c r="BC15" s="33"/>
    </row>
    <row r="16" spans="1:55" ht="15">
      <c r="A16" s="66">
        <v>9</v>
      </c>
      <c r="B16" s="56"/>
      <c r="C16" s="85">
        <f>_xlfn.IFERROR(IF(VLOOKUP(E$6,Mannschaften!A$1:Z$27,18,FALSE)=0,"",VLOOKUP(E$6,Mannschaften!A$1:Z$27,18,FALSE)),"")</f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65">
        <f>_xlfn.IFERROR(IF(VLOOKUP(E$6,Mannschaften!A$1:Z$27,19,FALSE)=0,"",(VLOOKUP(E$6,Mannschaften!A$1:Z$27,19,FALSE))),"")</f>
      </c>
      <c r="Y16" s="65"/>
      <c r="Z16" s="65"/>
      <c r="AA16" s="65"/>
      <c r="AC16" s="66">
        <v>9</v>
      </c>
      <c r="AD16" s="66"/>
      <c r="AE16" s="71">
        <f>_xlfn.IFERROR(IF(VLOOKUP(AH$6,Mannschaften!A$1:Z$27,18,FALSE)=0,"",VLOOKUP(AH$6,Mannschaften!A$1:Z$27,18,FALSE)),"")</f>
      </c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33">
        <f>_xlfn.IFERROR(IF(VLOOKUP(AH$6,Mannschaften!A$1:Z$27,19,FALSE)=0,"",(VLOOKUP(AH$6,Mannschaften!A$1:Z$27,19,FALSE))),"")</f>
      </c>
      <c r="BA16" s="33"/>
      <c r="BB16" s="33"/>
      <c r="BC16" s="33"/>
    </row>
    <row r="17" spans="1:55" ht="15">
      <c r="A17" s="66">
        <v>10</v>
      </c>
      <c r="B17" s="56"/>
      <c r="C17" s="85">
        <f>_xlfn.IFERROR(IF(VLOOKUP(E$6,Mannschaften!A$1:Z$27,20,FALSE)=0,"",VLOOKUP(E$6,Mannschaften!A$1:Z$27,20,FALSE)),"")</f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65">
        <f>_xlfn.IFERROR(IF(VLOOKUP(E$6,Mannschaften!A$1:Z$27,21,FALSE)=0,"",(VLOOKUP(E$6,Mannschaften!A$1:Z$27,21,FALSE))),"")</f>
      </c>
      <c r="Y17" s="65"/>
      <c r="Z17" s="65"/>
      <c r="AA17" s="65"/>
      <c r="AC17" s="66">
        <v>10</v>
      </c>
      <c r="AD17" s="66"/>
      <c r="AE17" s="71">
        <f>_xlfn.IFERROR(IF(VLOOKUP(AH$6,Mannschaften!A$1:Z$27,20,FALSE)=0,"",VLOOKUP(AH$6,Mannschaften!A$1:Z$27,20,FALSE)),"")</f>
      </c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33">
        <f>_xlfn.IFERROR(IF(VLOOKUP(AH$6,Mannschaften!A$1:Z$27,21,FALSE)=0,"",(VLOOKUP(AH$6,Mannschaften!A$1:Z$27,21,FALSE))),"")</f>
      </c>
      <c r="BA17" s="33"/>
      <c r="BB17" s="33"/>
      <c r="BC17" s="33"/>
    </row>
    <row r="18" spans="1:53" ht="9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</row>
    <row r="19" spans="1:55" ht="16.5" thickBot="1">
      <c r="A19" s="4"/>
      <c r="B19" s="5"/>
      <c r="C19" s="121" t="s">
        <v>8</v>
      </c>
      <c r="D19" s="122"/>
      <c r="E19" s="121" t="s">
        <v>9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3"/>
      <c r="T19" s="123"/>
      <c r="U19" s="123"/>
      <c r="V19" s="6"/>
      <c r="W19" s="6" t="s">
        <v>10</v>
      </c>
      <c r="X19" s="122" t="s">
        <v>11</v>
      </c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4"/>
      <c r="AP19" s="121" t="s">
        <v>8</v>
      </c>
      <c r="AQ19" s="124"/>
      <c r="AS19" s="121" t="s">
        <v>12</v>
      </c>
      <c r="AT19" s="122"/>
      <c r="AU19" s="122"/>
      <c r="AV19" s="122"/>
      <c r="AW19" s="124"/>
      <c r="AX19" s="1"/>
      <c r="AY19" s="121" t="s">
        <v>13</v>
      </c>
      <c r="AZ19" s="122"/>
      <c r="BA19" s="122"/>
      <c r="BB19" s="122"/>
      <c r="BC19" s="124"/>
    </row>
    <row r="20" spans="1:55" ht="15" customHeight="1">
      <c r="A20" s="127" t="s">
        <v>14</v>
      </c>
      <c r="B20" s="127"/>
      <c r="C20" s="47"/>
      <c r="D20" s="34"/>
      <c r="E20" s="47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129" t="s">
        <v>10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5"/>
      <c r="AP20" s="47"/>
      <c r="AQ20" s="35"/>
      <c r="AS20" s="119"/>
      <c r="AT20" s="120"/>
      <c r="AU20" s="112" t="s">
        <v>15</v>
      </c>
      <c r="AV20" s="125"/>
      <c r="AW20" s="126"/>
      <c r="AX20" s="1"/>
      <c r="AY20" s="119"/>
      <c r="AZ20" s="120"/>
      <c r="BA20" s="112" t="s">
        <v>15</v>
      </c>
      <c r="BB20" s="125"/>
      <c r="BC20" s="126"/>
    </row>
    <row r="21" spans="1:55" ht="15" customHeight="1" thickBot="1">
      <c r="A21" s="128"/>
      <c r="B21" s="128"/>
      <c r="C21" s="48"/>
      <c r="D21" s="49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111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78"/>
      <c r="AP21" s="48"/>
      <c r="AQ21" s="78"/>
      <c r="AS21" s="101"/>
      <c r="AT21" s="102"/>
      <c r="AU21" s="113"/>
      <c r="AV21" s="97"/>
      <c r="AW21" s="98"/>
      <c r="AX21" s="1"/>
      <c r="AY21" s="101"/>
      <c r="AZ21" s="102"/>
      <c r="BA21" s="113"/>
      <c r="BB21" s="97"/>
      <c r="BC21" s="98"/>
    </row>
    <row r="22" spans="1:55" ht="15" customHeight="1" thickTop="1">
      <c r="A22" s="84" t="s">
        <v>16</v>
      </c>
      <c r="B22" s="94"/>
      <c r="C22" s="50"/>
      <c r="D22" s="51"/>
      <c r="E22" s="50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17" t="s">
        <v>10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79"/>
      <c r="AP22" s="50"/>
      <c r="AQ22" s="79"/>
      <c r="AS22" s="69"/>
      <c r="AT22" s="70"/>
      <c r="AU22" s="25" t="s">
        <v>15</v>
      </c>
      <c r="AV22" s="67"/>
      <c r="AW22" s="68"/>
      <c r="AX22" s="1"/>
      <c r="AY22" s="69"/>
      <c r="AZ22" s="70"/>
      <c r="BA22" s="25" t="s">
        <v>15</v>
      </c>
      <c r="BB22" s="67"/>
      <c r="BC22" s="68"/>
    </row>
    <row r="23" spans="1:55" ht="15" customHeight="1" thickBot="1">
      <c r="A23" s="114" t="s">
        <v>16</v>
      </c>
      <c r="B23" s="115"/>
      <c r="C23" s="52"/>
      <c r="D23" s="53"/>
      <c r="E23" s="52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6" t="s">
        <v>10</v>
      </c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80"/>
      <c r="AP23" s="52"/>
      <c r="AQ23" s="80"/>
      <c r="AS23" s="103"/>
      <c r="AT23" s="104"/>
      <c r="AU23" s="24" t="s">
        <v>15</v>
      </c>
      <c r="AV23" s="105"/>
      <c r="AW23" s="106"/>
      <c r="AX23" s="1"/>
      <c r="AY23" s="103"/>
      <c r="AZ23" s="104"/>
      <c r="BA23" s="24" t="s">
        <v>15</v>
      </c>
      <c r="BB23" s="105"/>
      <c r="BC23" s="106"/>
    </row>
    <row r="24" spans="1:55" ht="15" customHeight="1" thickTop="1">
      <c r="A24" s="107" t="s">
        <v>14</v>
      </c>
      <c r="B24" s="108"/>
      <c r="C24" s="47"/>
      <c r="D24" s="34"/>
      <c r="E24" s="54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110" t="s">
        <v>10</v>
      </c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81"/>
      <c r="AP24" s="47"/>
      <c r="AQ24" s="35"/>
      <c r="AS24" s="99"/>
      <c r="AT24" s="100"/>
      <c r="AU24" s="112" t="s">
        <v>15</v>
      </c>
      <c r="AV24" s="95"/>
      <c r="AW24" s="96"/>
      <c r="AX24" s="1"/>
      <c r="AY24" s="99"/>
      <c r="AZ24" s="100"/>
      <c r="BA24" s="112" t="s">
        <v>15</v>
      </c>
      <c r="BB24" s="95"/>
      <c r="BC24" s="96"/>
    </row>
    <row r="25" spans="1:55" ht="15" customHeight="1" thickBot="1">
      <c r="A25" s="109"/>
      <c r="B25" s="109"/>
      <c r="C25" s="48"/>
      <c r="D25" s="49"/>
      <c r="E25" s="48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111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78"/>
      <c r="AP25" s="48"/>
      <c r="AQ25" s="78"/>
      <c r="AS25" s="101"/>
      <c r="AT25" s="102"/>
      <c r="AU25" s="113"/>
      <c r="AV25" s="97"/>
      <c r="AW25" s="98"/>
      <c r="AX25" s="1"/>
      <c r="AY25" s="101"/>
      <c r="AZ25" s="102"/>
      <c r="BA25" s="113"/>
      <c r="BB25" s="97"/>
      <c r="BC25" s="98"/>
    </row>
    <row r="26" spans="1:55" ht="15" customHeight="1" thickTop="1">
      <c r="A26" s="84" t="s">
        <v>16</v>
      </c>
      <c r="B26" s="94"/>
      <c r="C26" s="50"/>
      <c r="D26" s="51"/>
      <c r="E26" s="50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8" t="s">
        <v>10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79"/>
      <c r="AP26" s="50"/>
      <c r="AQ26" s="79"/>
      <c r="AS26" s="69"/>
      <c r="AT26" s="70"/>
      <c r="AU26" s="25" t="s">
        <v>15</v>
      </c>
      <c r="AV26" s="67"/>
      <c r="AW26" s="68"/>
      <c r="AX26" s="1"/>
      <c r="AY26" s="69"/>
      <c r="AZ26" s="70"/>
      <c r="BA26" s="25" t="s">
        <v>15</v>
      </c>
      <c r="BB26" s="67"/>
      <c r="BC26" s="68"/>
    </row>
    <row r="27" spans="1:55" ht="15" customHeight="1" thickBot="1">
      <c r="A27" s="114" t="s">
        <v>16</v>
      </c>
      <c r="B27" s="115"/>
      <c r="C27" s="52"/>
      <c r="D27" s="53"/>
      <c r="E27" s="52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6" t="s">
        <v>10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80"/>
      <c r="AP27" s="52"/>
      <c r="AQ27" s="80"/>
      <c r="AS27" s="103"/>
      <c r="AT27" s="104"/>
      <c r="AU27" s="24" t="s">
        <v>15</v>
      </c>
      <c r="AV27" s="105"/>
      <c r="AW27" s="106"/>
      <c r="AX27" s="1"/>
      <c r="AY27" s="103"/>
      <c r="AZ27" s="104"/>
      <c r="BA27" s="24" t="s">
        <v>15</v>
      </c>
      <c r="BB27" s="105"/>
      <c r="BC27" s="106"/>
    </row>
    <row r="28" spans="1:55" ht="15" customHeight="1" thickTop="1">
      <c r="A28" s="107" t="s">
        <v>14</v>
      </c>
      <c r="B28" s="108"/>
      <c r="C28" s="47"/>
      <c r="D28" s="34"/>
      <c r="E28" s="54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110" t="s">
        <v>10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81"/>
      <c r="AP28" s="47"/>
      <c r="AQ28" s="35"/>
      <c r="AS28" s="99"/>
      <c r="AT28" s="100"/>
      <c r="AU28" s="112" t="s">
        <v>15</v>
      </c>
      <c r="AV28" s="95"/>
      <c r="AW28" s="96"/>
      <c r="AX28" s="1"/>
      <c r="AY28" s="99"/>
      <c r="AZ28" s="100"/>
      <c r="BA28" s="112" t="s">
        <v>15</v>
      </c>
      <c r="BB28" s="95"/>
      <c r="BC28" s="96"/>
    </row>
    <row r="29" spans="1:55" ht="15" customHeight="1" thickBot="1">
      <c r="A29" s="109"/>
      <c r="B29" s="109"/>
      <c r="C29" s="48"/>
      <c r="D29" s="49"/>
      <c r="E29" s="48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111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78"/>
      <c r="AP29" s="48"/>
      <c r="AQ29" s="78"/>
      <c r="AS29" s="101"/>
      <c r="AT29" s="102"/>
      <c r="AU29" s="113"/>
      <c r="AV29" s="97"/>
      <c r="AW29" s="98"/>
      <c r="AX29" s="1"/>
      <c r="AY29" s="101"/>
      <c r="AZ29" s="102"/>
      <c r="BA29" s="113"/>
      <c r="BB29" s="97"/>
      <c r="BC29" s="98"/>
    </row>
    <row r="30" spans="1:55" ht="15" customHeight="1" thickTop="1">
      <c r="A30" s="84" t="s">
        <v>16</v>
      </c>
      <c r="B30" s="94"/>
      <c r="C30" s="50"/>
      <c r="D30" s="51"/>
      <c r="E30" s="50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8" t="s">
        <v>10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79"/>
      <c r="AP30" s="50"/>
      <c r="AQ30" s="79"/>
      <c r="AS30" s="69"/>
      <c r="AT30" s="70"/>
      <c r="AU30" s="25" t="s">
        <v>15</v>
      </c>
      <c r="AV30" s="67"/>
      <c r="AW30" s="68"/>
      <c r="AX30" s="1"/>
      <c r="AY30" s="69"/>
      <c r="AZ30" s="70"/>
      <c r="BA30" s="25" t="s">
        <v>15</v>
      </c>
      <c r="BB30" s="67"/>
      <c r="BC30" s="68"/>
    </row>
    <row r="31" spans="1:65" ht="15" customHeight="1" thickBot="1">
      <c r="A31" s="114" t="s">
        <v>16</v>
      </c>
      <c r="B31" s="115"/>
      <c r="C31" s="52"/>
      <c r="D31" s="53"/>
      <c r="E31" s="52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6" t="s">
        <v>10</v>
      </c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80"/>
      <c r="AP31" s="52"/>
      <c r="AQ31" s="80"/>
      <c r="AS31" s="103"/>
      <c r="AT31" s="104"/>
      <c r="AU31" s="24" t="s">
        <v>15</v>
      </c>
      <c r="AV31" s="105"/>
      <c r="AW31" s="106"/>
      <c r="AX31" s="1"/>
      <c r="AY31" s="103"/>
      <c r="AZ31" s="104"/>
      <c r="BA31" s="24" t="s">
        <v>15</v>
      </c>
      <c r="BB31" s="105"/>
      <c r="BC31" s="106"/>
      <c r="BM31" s="10"/>
    </row>
    <row r="32" spans="1:55" ht="15" customHeight="1" thickTop="1">
      <c r="A32" s="107" t="s">
        <v>14</v>
      </c>
      <c r="B32" s="108"/>
      <c r="C32" s="47"/>
      <c r="D32" s="34"/>
      <c r="E32" s="5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110" t="s">
        <v>10</v>
      </c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81"/>
      <c r="AP32" s="47"/>
      <c r="AQ32" s="35"/>
      <c r="AS32" s="99"/>
      <c r="AT32" s="100"/>
      <c r="AU32" s="112" t="s">
        <v>15</v>
      </c>
      <c r="AV32" s="95"/>
      <c r="AW32" s="96"/>
      <c r="AX32" s="1"/>
      <c r="AY32" s="99"/>
      <c r="AZ32" s="100"/>
      <c r="BA32" s="112" t="s">
        <v>15</v>
      </c>
      <c r="BB32" s="95"/>
      <c r="BC32" s="96"/>
    </row>
    <row r="33" spans="1:68" ht="15" customHeight="1" thickBot="1">
      <c r="A33" s="109"/>
      <c r="B33" s="109"/>
      <c r="C33" s="48"/>
      <c r="D33" s="49"/>
      <c r="E33" s="48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111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78"/>
      <c r="AP33" s="48"/>
      <c r="AQ33" s="78"/>
      <c r="AS33" s="101"/>
      <c r="AT33" s="102"/>
      <c r="AU33" s="113"/>
      <c r="AV33" s="97"/>
      <c r="AW33" s="98"/>
      <c r="AX33" s="1"/>
      <c r="AY33" s="101"/>
      <c r="AZ33" s="102"/>
      <c r="BA33" s="113"/>
      <c r="BB33" s="97"/>
      <c r="BC33" s="98"/>
      <c r="BN33" s="10"/>
      <c r="BO33" s="10"/>
      <c r="BP33" s="10"/>
    </row>
    <row r="34" spans="1:55" ht="15" customHeight="1" thickTop="1">
      <c r="A34" s="84" t="s">
        <v>16</v>
      </c>
      <c r="B34" s="94"/>
      <c r="C34" s="50"/>
      <c r="D34" s="51"/>
      <c r="E34" s="50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8" t="s">
        <v>10</v>
      </c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79"/>
      <c r="AP34" s="50"/>
      <c r="AQ34" s="79"/>
      <c r="AS34" s="69"/>
      <c r="AT34" s="70"/>
      <c r="AU34" s="25" t="s">
        <v>15</v>
      </c>
      <c r="AV34" s="67"/>
      <c r="AW34" s="68"/>
      <c r="AX34" s="1"/>
      <c r="AY34" s="69"/>
      <c r="AZ34" s="70"/>
      <c r="BA34" s="25" t="s">
        <v>15</v>
      </c>
      <c r="BB34" s="67"/>
      <c r="BC34" s="68"/>
    </row>
    <row r="35" spans="1:55" ht="15" customHeight="1" thickBot="1">
      <c r="A35" s="66" t="s">
        <v>16</v>
      </c>
      <c r="B35" s="88"/>
      <c r="C35" s="74"/>
      <c r="D35" s="75"/>
      <c r="E35" s="74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9" t="s">
        <v>10</v>
      </c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89"/>
      <c r="AP35" s="74"/>
      <c r="AQ35" s="89"/>
      <c r="AS35" s="90"/>
      <c r="AT35" s="91"/>
      <c r="AU35" s="26" t="s">
        <v>15</v>
      </c>
      <c r="AV35" s="92"/>
      <c r="AW35" s="93"/>
      <c r="AX35" s="1"/>
      <c r="AY35" s="90"/>
      <c r="AZ35" s="91"/>
      <c r="BA35" s="26" t="s">
        <v>15</v>
      </c>
      <c r="BB35" s="92"/>
      <c r="BC35" s="93"/>
    </row>
    <row r="36" spans="1:55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Q36" s="11" t="s">
        <v>17</v>
      </c>
      <c r="AS36" s="82">
        <f>IF(ISBLANK(AS20),"",SUM(AS20:AT35))</f>
      </c>
      <c r="AT36" s="83"/>
      <c r="AU36" s="27" t="s">
        <v>15</v>
      </c>
      <c r="AV36" s="86">
        <f>IF(ISBLANK(AV20),"",SUM(AV20:AW35))</f>
      </c>
      <c r="AW36" s="87"/>
      <c r="AX36" s="1"/>
      <c r="AY36" s="82">
        <f>IF(ISBLANK(AY20),"",SUM(AY20:AZ35))</f>
      </c>
      <c r="AZ36" s="83"/>
      <c r="BA36" s="27" t="s">
        <v>15</v>
      </c>
      <c r="BB36" s="86">
        <f>IF(ISBLANK(BB20),"",SUM(BB20:BC35))</f>
      </c>
      <c r="BC36" s="87"/>
    </row>
    <row r="37" spans="1:53" ht="6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1"/>
      <c r="P37" s="1"/>
      <c r="Q37" s="1"/>
      <c r="R37" s="1"/>
      <c r="S37" s="1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</row>
    <row r="38" spans="1:55" ht="15">
      <c r="A38" s="66" t="s">
        <v>18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C38" s="66" t="s">
        <v>19</v>
      </c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</row>
    <row r="39" spans="1:55" ht="15.75" thickBot="1">
      <c r="A39" s="42" t="s">
        <v>20</v>
      </c>
      <c r="B39" s="42"/>
      <c r="C39" s="42">
        <v>180</v>
      </c>
      <c r="D39" s="42"/>
      <c r="E39" s="42"/>
      <c r="F39" s="42">
        <v>171</v>
      </c>
      <c r="G39" s="42"/>
      <c r="H39" s="42"/>
      <c r="I39" s="42" t="s">
        <v>21</v>
      </c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C39" s="42" t="s">
        <v>20</v>
      </c>
      <c r="AD39" s="42"/>
      <c r="AE39" s="42">
        <v>180</v>
      </c>
      <c r="AF39" s="42"/>
      <c r="AG39" s="42"/>
      <c r="AH39" s="42">
        <v>171</v>
      </c>
      <c r="AI39" s="42"/>
      <c r="AJ39" s="42"/>
      <c r="AK39" s="42" t="s">
        <v>21</v>
      </c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</row>
    <row r="40" spans="1:55" ht="15">
      <c r="A40" s="73">
        <v>1</v>
      </c>
      <c r="B40" s="73"/>
      <c r="C40" s="72"/>
      <c r="D40" s="72"/>
      <c r="E40" s="72"/>
      <c r="F40" s="72"/>
      <c r="G40" s="72"/>
      <c r="H40" s="72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C40" s="73">
        <v>1</v>
      </c>
      <c r="AD40" s="73"/>
      <c r="AE40" s="72"/>
      <c r="AF40" s="72"/>
      <c r="AG40" s="72"/>
      <c r="AH40" s="72"/>
      <c r="AI40" s="72"/>
      <c r="AJ40" s="72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</row>
    <row r="41" spans="1:55" ht="15">
      <c r="A41" s="56">
        <v>2</v>
      </c>
      <c r="B41" s="56"/>
      <c r="C41" s="57"/>
      <c r="D41" s="57"/>
      <c r="E41" s="57"/>
      <c r="F41" s="57"/>
      <c r="G41" s="57"/>
      <c r="H41" s="57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C41" s="56">
        <v>2</v>
      </c>
      <c r="AD41" s="56"/>
      <c r="AE41" s="57"/>
      <c r="AF41" s="57"/>
      <c r="AG41" s="57"/>
      <c r="AH41" s="57"/>
      <c r="AI41" s="57"/>
      <c r="AJ41" s="57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</row>
    <row r="42" spans="1:55" ht="15">
      <c r="A42" s="56">
        <v>3</v>
      </c>
      <c r="B42" s="56"/>
      <c r="C42" s="57"/>
      <c r="D42" s="57"/>
      <c r="E42" s="57"/>
      <c r="F42" s="57"/>
      <c r="G42" s="57"/>
      <c r="H42" s="57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C42" s="39">
        <v>3</v>
      </c>
      <c r="AD42" s="40"/>
      <c r="AE42" s="36"/>
      <c r="AF42" s="37"/>
      <c r="AG42" s="38"/>
      <c r="AH42" s="36"/>
      <c r="AI42" s="37"/>
      <c r="AJ42" s="38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</row>
    <row r="43" spans="1:55" ht="15">
      <c r="A43" s="56">
        <v>4</v>
      </c>
      <c r="B43" s="56"/>
      <c r="C43" s="57"/>
      <c r="D43" s="57"/>
      <c r="E43" s="57"/>
      <c r="F43" s="57"/>
      <c r="G43" s="57"/>
      <c r="H43" s="57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C43" s="39">
        <v>4</v>
      </c>
      <c r="AD43" s="40"/>
      <c r="AE43" s="36"/>
      <c r="AF43" s="37"/>
      <c r="AG43" s="38"/>
      <c r="AH43" s="36"/>
      <c r="AI43" s="37"/>
      <c r="AJ43" s="38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</row>
    <row r="44" spans="1:55" ht="15">
      <c r="A44" s="56">
        <v>5</v>
      </c>
      <c r="B44" s="56"/>
      <c r="C44" s="57"/>
      <c r="D44" s="57"/>
      <c r="E44" s="57"/>
      <c r="F44" s="57"/>
      <c r="G44" s="57"/>
      <c r="H44" s="57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C44" s="39">
        <v>5</v>
      </c>
      <c r="AD44" s="40"/>
      <c r="AE44" s="36"/>
      <c r="AF44" s="37"/>
      <c r="AG44" s="38"/>
      <c r="AH44" s="36"/>
      <c r="AI44" s="37"/>
      <c r="AJ44" s="38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</row>
    <row r="45" spans="1:55" ht="15">
      <c r="A45" s="56">
        <v>6</v>
      </c>
      <c r="B45" s="56"/>
      <c r="C45" s="57"/>
      <c r="D45" s="57"/>
      <c r="E45" s="57"/>
      <c r="F45" s="57"/>
      <c r="G45" s="57"/>
      <c r="H45" s="57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C45" s="39">
        <v>6</v>
      </c>
      <c r="AD45" s="40"/>
      <c r="AE45" s="36"/>
      <c r="AF45" s="37"/>
      <c r="AG45" s="38"/>
      <c r="AH45" s="36"/>
      <c r="AI45" s="37"/>
      <c r="AJ45" s="38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</row>
    <row r="46" spans="1:55" ht="15">
      <c r="A46" s="56">
        <v>7</v>
      </c>
      <c r="B46" s="56"/>
      <c r="C46" s="57"/>
      <c r="D46" s="57"/>
      <c r="E46" s="57"/>
      <c r="F46" s="57"/>
      <c r="G46" s="57"/>
      <c r="H46" s="57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C46" s="39">
        <v>7</v>
      </c>
      <c r="AD46" s="40"/>
      <c r="AE46" s="36"/>
      <c r="AF46" s="37"/>
      <c r="AG46" s="38"/>
      <c r="AH46" s="36"/>
      <c r="AI46" s="37"/>
      <c r="AJ46" s="38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</row>
    <row r="47" spans="1:55" ht="15">
      <c r="A47" s="56">
        <v>8</v>
      </c>
      <c r="B47" s="56"/>
      <c r="C47" s="57"/>
      <c r="D47" s="57"/>
      <c r="E47" s="57"/>
      <c r="F47" s="57"/>
      <c r="G47" s="57"/>
      <c r="H47" s="57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C47" s="39">
        <v>8</v>
      </c>
      <c r="AD47" s="40"/>
      <c r="AE47" s="36"/>
      <c r="AF47" s="37"/>
      <c r="AG47" s="38"/>
      <c r="AH47" s="36"/>
      <c r="AI47" s="37"/>
      <c r="AJ47" s="38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</row>
    <row r="48" spans="1:55" ht="15">
      <c r="A48" s="56">
        <v>9</v>
      </c>
      <c r="B48" s="56"/>
      <c r="C48" s="57"/>
      <c r="D48" s="57"/>
      <c r="E48" s="57"/>
      <c r="F48" s="57"/>
      <c r="G48" s="57"/>
      <c r="H48" s="57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C48" s="39">
        <v>9</v>
      </c>
      <c r="AD48" s="40"/>
      <c r="AE48" s="36"/>
      <c r="AF48" s="37"/>
      <c r="AG48" s="38"/>
      <c r="AH48" s="36"/>
      <c r="AI48" s="37"/>
      <c r="AJ48" s="38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ht="15">
      <c r="A49" s="56">
        <v>10</v>
      </c>
      <c r="B49" s="56"/>
      <c r="C49" s="57"/>
      <c r="D49" s="57"/>
      <c r="E49" s="57"/>
      <c r="F49" s="57"/>
      <c r="G49" s="57"/>
      <c r="H49" s="57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C49" s="39">
        <v>10</v>
      </c>
      <c r="AD49" s="40"/>
      <c r="AE49" s="36"/>
      <c r="AF49" s="37"/>
      <c r="AG49" s="38"/>
      <c r="AH49" s="36"/>
      <c r="AI49" s="37"/>
      <c r="AJ49" s="38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</row>
    <row r="50" spans="1:53" ht="9" customHeight="1">
      <c r="A50" s="12"/>
      <c r="B50" s="12"/>
      <c r="C50" s="12"/>
      <c r="D50" s="12"/>
      <c r="E50" s="12"/>
      <c r="F50" s="12"/>
      <c r="G50" s="12"/>
      <c r="H50" s="12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4"/>
      <c r="AB50" s="12"/>
      <c r="AC50" s="12"/>
      <c r="AD50" s="12"/>
      <c r="AE50" s="12"/>
      <c r="AF50" s="12"/>
      <c r="AG50" s="12"/>
      <c r="AH50" s="12"/>
      <c r="AI50" s="12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</row>
    <row r="51" spans="1:55" ht="15">
      <c r="A51" s="45" t="s">
        <v>22</v>
      </c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"/>
      <c r="AD51" s="13" t="s">
        <v>23</v>
      </c>
      <c r="AE51" s="13"/>
      <c r="AF51" s="13"/>
      <c r="AG51" s="13"/>
      <c r="AH51" s="13"/>
      <c r="AI51" s="13"/>
      <c r="AJ51" s="13"/>
      <c r="AK51" s="13"/>
      <c r="AL51" s="13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</row>
    <row r="52" spans="1:28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</sheetData>
  <sheetProtection password="CB27" sheet="1"/>
  <mergeCells count="317">
    <mergeCell ref="AR3:BA3"/>
    <mergeCell ref="AR4:BA4"/>
    <mergeCell ref="A6:D6"/>
    <mergeCell ref="AH6:BC6"/>
    <mergeCell ref="AR1:BA2"/>
    <mergeCell ref="A2:E2"/>
    <mergeCell ref="AF2:AK2"/>
    <mergeCell ref="A1:AQ1"/>
    <mergeCell ref="A3:AQ3"/>
    <mergeCell ref="AL2:AQ2"/>
    <mergeCell ref="A7:W7"/>
    <mergeCell ref="A8:B8"/>
    <mergeCell ref="A12:B12"/>
    <mergeCell ref="A13:B13"/>
    <mergeCell ref="A14:B14"/>
    <mergeCell ref="C8:W8"/>
    <mergeCell ref="C9:W9"/>
    <mergeCell ref="C10:W10"/>
    <mergeCell ref="C12:W12"/>
    <mergeCell ref="C13:W13"/>
    <mergeCell ref="C14:W14"/>
    <mergeCell ref="A9:B9"/>
    <mergeCell ref="A10:B10"/>
    <mergeCell ref="A11:B11"/>
    <mergeCell ref="A15:B15"/>
    <mergeCell ref="A16:B16"/>
    <mergeCell ref="C16:W16"/>
    <mergeCell ref="C11:W11"/>
    <mergeCell ref="A17:B17"/>
    <mergeCell ref="X35:AO35"/>
    <mergeCell ref="BB20:BC21"/>
    <mergeCell ref="A20:B21"/>
    <mergeCell ref="C20:D20"/>
    <mergeCell ref="W20:W21"/>
    <mergeCell ref="C17:W17"/>
    <mergeCell ref="AS20:AT21"/>
    <mergeCell ref="AU20:AU21"/>
    <mergeCell ref="AV20:AW21"/>
    <mergeCell ref="AE13:AY13"/>
    <mergeCell ref="AE14:AY14"/>
    <mergeCell ref="AE15:AY15"/>
    <mergeCell ref="AE16:AY16"/>
    <mergeCell ref="AY19:BC19"/>
    <mergeCell ref="X19:AO19"/>
    <mergeCell ref="AZ16:BC16"/>
    <mergeCell ref="AZ17:BC17"/>
    <mergeCell ref="AY20:AZ21"/>
    <mergeCell ref="BA20:BA21"/>
    <mergeCell ref="C19:D19"/>
    <mergeCell ref="E19:U19"/>
    <mergeCell ref="AP19:AQ19"/>
    <mergeCell ref="AS19:AW19"/>
    <mergeCell ref="AP20:AQ20"/>
    <mergeCell ref="C21:D21"/>
    <mergeCell ref="AP21:AQ21"/>
    <mergeCell ref="AV22:AW22"/>
    <mergeCell ref="AY22:AZ22"/>
    <mergeCell ref="BB22:BC22"/>
    <mergeCell ref="A23:B23"/>
    <mergeCell ref="C23:D23"/>
    <mergeCell ref="AP23:AQ23"/>
    <mergeCell ref="AS23:AT23"/>
    <mergeCell ref="AV23:AW23"/>
    <mergeCell ref="A22:B22"/>
    <mergeCell ref="C22:D22"/>
    <mergeCell ref="AY23:AZ23"/>
    <mergeCell ref="BB23:BC23"/>
    <mergeCell ref="A24:B25"/>
    <mergeCell ref="C24:D24"/>
    <mergeCell ref="W24:W25"/>
    <mergeCell ref="AP24:AQ24"/>
    <mergeCell ref="AS24:AT25"/>
    <mergeCell ref="AU24:AU25"/>
    <mergeCell ref="AV24:AW25"/>
    <mergeCell ref="AY24:AZ25"/>
    <mergeCell ref="BA24:BA25"/>
    <mergeCell ref="BB24:BC25"/>
    <mergeCell ref="C25:D25"/>
    <mergeCell ref="AP25:AQ25"/>
    <mergeCell ref="AS26:AT26"/>
    <mergeCell ref="E6:AA6"/>
    <mergeCell ref="X7:AA7"/>
    <mergeCell ref="X8:AA8"/>
    <mergeCell ref="X9:AA9"/>
    <mergeCell ref="X10:AA10"/>
    <mergeCell ref="AP22:AQ22"/>
    <mergeCell ref="AS22:AT22"/>
    <mergeCell ref="X11:AA11"/>
    <mergeCell ref="X12:AA12"/>
    <mergeCell ref="BB26:BC26"/>
    <mergeCell ref="A27:B27"/>
    <mergeCell ref="C27:D27"/>
    <mergeCell ref="AP27:AQ27"/>
    <mergeCell ref="AS27:AT27"/>
    <mergeCell ref="AV27:AW27"/>
    <mergeCell ref="X26:AO26"/>
    <mergeCell ref="X27:AO27"/>
    <mergeCell ref="A26:B26"/>
    <mergeCell ref="C26:D26"/>
    <mergeCell ref="AP26:AQ26"/>
    <mergeCell ref="A28:B29"/>
    <mergeCell ref="C28:D28"/>
    <mergeCell ref="W28:W29"/>
    <mergeCell ref="AP28:AQ28"/>
    <mergeCell ref="E29:V29"/>
    <mergeCell ref="AS28:AT29"/>
    <mergeCell ref="AV28:AW29"/>
    <mergeCell ref="E28:V28"/>
    <mergeCell ref="AU28:AU29"/>
    <mergeCell ref="C29:D29"/>
    <mergeCell ref="AP29:AQ29"/>
    <mergeCell ref="X28:AO28"/>
    <mergeCell ref="X29:AO29"/>
    <mergeCell ref="AY28:AZ29"/>
    <mergeCell ref="AV30:AW30"/>
    <mergeCell ref="AY30:AZ30"/>
    <mergeCell ref="BB30:BC30"/>
    <mergeCell ref="AY27:AZ27"/>
    <mergeCell ref="BB27:BC27"/>
    <mergeCell ref="BA28:BA29"/>
    <mergeCell ref="BB28:BC29"/>
    <mergeCell ref="A31:B31"/>
    <mergeCell ref="C31:D31"/>
    <mergeCell ref="AP31:AQ31"/>
    <mergeCell ref="AS31:AT31"/>
    <mergeCell ref="AV31:AW31"/>
    <mergeCell ref="X30:AO30"/>
    <mergeCell ref="A30:B30"/>
    <mergeCell ref="C30:D30"/>
    <mergeCell ref="AP30:AQ30"/>
    <mergeCell ref="AS30:AT30"/>
    <mergeCell ref="AY31:AZ31"/>
    <mergeCell ref="BB31:BC31"/>
    <mergeCell ref="A32:B33"/>
    <mergeCell ref="C32:D32"/>
    <mergeCell ref="W32:W33"/>
    <mergeCell ref="AP32:AQ32"/>
    <mergeCell ref="AS32:AT33"/>
    <mergeCell ref="AU32:AU33"/>
    <mergeCell ref="X31:AO31"/>
    <mergeCell ref="BA32:BA33"/>
    <mergeCell ref="BB32:BC33"/>
    <mergeCell ref="C33:D33"/>
    <mergeCell ref="AP33:AQ33"/>
    <mergeCell ref="X32:AO32"/>
    <mergeCell ref="X33:AO33"/>
    <mergeCell ref="C34:D34"/>
    <mergeCell ref="AP34:AQ34"/>
    <mergeCell ref="AS34:AT34"/>
    <mergeCell ref="AV34:AW34"/>
    <mergeCell ref="AY34:AZ34"/>
    <mergeCell ref="AE8:AY8"/>
    <mergeCell ref="AE9:AY9"/>
    <mergeCell ref="AE10:AY10"/>
    <mergeCell ref="AE11:AY11"/>
    <mergeCell ref="AE12:AY12"/>
    <mergeCell ref="AV32:AW33"/>
    <mergeCell ref="AY32:AZ33"/>
    <mergeCell ref="AZ13:BC13"/>
    <mergeCell ref="AZ14:BC14"/>
    <mergeCell ref="AZ15:BC15"/>
    <mergeCell ref="BB34:BC34"/>
    <mergeCell ref="A35:B35"/>
    <mergeCell ref="C35:D35"/>
    <mergeCell ref="AP35:AQ35"/>
    <mergeCell ref="AS35:AT35"/>
    <mergeCell ref="AV35:AW35"/>
    <mergeCell ref="X34:AO34"/>
    <mergeCell ref="A34:B34"/>
    <mergeCell ref="AY35:AZ35"/>
    <mergeCell ref="BB35:BC35"/>
    <mergeCell ref="AV36:AW36"/>
    <mergeCell ref="AY36:AZ36"/>
    <mergeCell ref="BB36:BC36"/>
    <mergeCell ref="A39:B39"/>
    <mergeCell ref="C39:E39"/>
    <mergeCell ref="F39:H39"/>
    <mergeCell ref="AC39:AD39"/>
    <mergeCell ref="AE39:AG39"/>
    <mergeCell ref="AH39:AJ39"/>
    <mergeCell ref="A40:B40"/>
    <mergeCell ref="C40:E40"/>
    <mergeCell ref="F40:H40"/>
    <mergeCell ref="AC15:AD15"/>
    <mergeCell ref="AC16:AD16"/>
    <mergeCell ref="AC17:AD17"/>
    <mergeCell ref="X15:AA15"/>
    <mergeCell ref="X16:AA16"/>
    <mergeCell ref="X17:AA17"/>
    <mergeCell ref="C15:W15"/>
    <mergeCell ref="A41:B41"/>
    <mergeCell ref="C41:E41"/>
    <mergeCell ref="F41:H41"/>
    <mergeCell ref="AC41:AD41"/>
    <mergeCell ref="AE41:AG41"/>
    <mergeCell ref="AH41:AJ41"/>
    <mergeCell ref="A42:B42"/>
    <mergeCell ref="C42:E42"/>
    <mergeCell ref="F42:H42"/>
    <mergeCell ref="AC11:AD11"/>
    <mergeCell ref="AC8:AD8"/>
    <mergeCell ref="AC9:AD9"/>
    <mergeCell ref="AC10:AD10"/>
    <mergeCell ref="AC12:AD12"/>
    <mergeCell ref="AC13:AD13"/>
    <mergeCell ref="AC14:AD14"/>
    <mergeCell ref="A43:B43"/>
    <mergeCell ref="C43:E43"/>
    <mergeCell ref="F43:H43"/>
    <mergeCell ref="AC43:AD43"/>
    <mergeCell ref="AE43:AG43"/>
    <mergeCell ref="AH43:AJ43"/>
    <mergeCell ref="C44:E44"/>
    <mergeCell ref="F44:H44"/>
    <mergeCell ref="AC6:AG6"/>
    <mergeCell ref="AC7:AY7"/>
    <mergeCell ref="X21:AO21"/>
    <mergeCell ref="X22:AO22"/>
    <mergeCell ref="X23:AO23"/>
    <mergeCell ref="X24:AO24"/>
    <mergeCell ref="X25:AO25"/>
    <mergeCell ref="AS36:AT36"/>
    <mergeCell ref="E35:V35"/>
    <mergeCell ref="AH44:AJ44"/>
    <mergeCell ref="AH42:AJ42"/>
    <mergeCell ref="A45:B45"/>
    <mergeCell ref="C45:E45"/>
    <mergeCell ref="F45:H45"/>
    <mergeCell ref="AC45:AD45"/>
    <mergeCell ref="AE45:AG45"/>
    <mergeCell ref="AH45:AJ45"/>
    <mergeCell ref="A44:B44"/>
    <mergeCell ref="A46:B46"/>
    <mergeCell ref="C46:E46"/>
    <mergeCell ref="I47:AA47"/>
    <mergeCell ref="F46:H46"/>
    <mergeCell ref="AZ11:BC11"/>
    <mergeCell ref="E30:V30"/>
    <mergeCell ref="E31:V31"/>
    <mergeCell ref="E32:V32"/>
    <mergeCell ref="E33:V33"/>
    <mergeCell ref="E34:V34"/>
    <mergeCell ref="A47:B47"/>
    <mergeCell ref="C47:E47"/>
    <mergeCell ref="F47:H47"/>
    <mergeCell ref="AC47:AD47"/>
    <mergeCell ref="AE47:AG47"/>
    <mergeCell ref="AH47:AJ47"/>
    <mergeCell ref="AV26:AW26"/>
    <mergeCell ref="AY26:AZ26"/>
    <mergeCell ref="E26:V26"/>
    <mergeCell ref="E27:V27"/>
    <mergeCell ref="AE17:AY17"/>
    <mergeCell ref="AH48:AJ48"/>
    <mergeCell ref="AC38:BC38"/>
    <mergeCell ref="AE40:AG40"/>
    <mergeCell ref="AC40:AD40"/>
    <mergeCell ref="AH40:AJ40"/>
    <mergeCell ref="A49:B49"/>
    <mergeCell ref="C49:E49"/>
    <mergeCell ref="F49:H49"/>
    <mergeCell ref="AC49:AD49"/>
    <mergeCell ref="AE49:AG49"/>
    <mergeCell ref="AH49:AJ49"/>
    <mergeCell ref="A48:B48"/>
    <mergeCell ref="C48:E48"/>
    <mergeCell ref="F48:H48"/>
    <mergeCell ref="Z2:AD2"/>
    <mergeCell ref="F2:R2"/>
    <mergeCell ref="A4:AQ4"/>
    <mergeCell ref="X13:AA13"/>
    <mergeCell ref="X14:AA14"/>
    <mergeCell ref="I44:AA44"/>
    <mergeCell ref="A38:AA38"/>
    <mergeCell ref="A51:L51"/>
    <mergeCell ref="AZ7:BC7"/>
    <mergeCell ref="E20:V20"/>
    <mergeCell ref="E21:V21"/>
    <mergeCell ref="E22:V22"/>
    <mergeCell ref="E23:V23"/>
    <mergeCell ref="E24:V24"/>
    <mergeCell ref="E25:V25"/>
    <mergeCell ref="I45:AA45"/>
    <mergeCell ref="I46:AA46"/>
    <mergeCell ref="I48:AA48"/>
    <mergeCell ref="I49:AA49"/>
    <mergeCell ref="I39:AA39"/>
    <mergeCell ref="I40:AA40"/>
    <mergeCell ref="I41:AA41"/>
    <mergeCell ref="I42:AA42"/>
    <mergeCell ref="I43:AA43"/>
    <mergeCell ref="AC42:AD42"/>
    <mergeCell ref="AE44:AG44"/>
    <mergeCell ref="AC44:AD44"/>
    <mergeCell ref="AH46:AJ46"/>
    <mergeCell ref="AE46:AG46"/>
    <mergeCell ref="AC46:AD46"/>
    <mergeCell ref="AC48:AD48"/>
    <mergeCell ref="AK40:BC40"/>
    <mergeCell ref="AK39:BC39"/>
    <mergeCell ref="AK41:BC41"/>
    <mergeCell ref="AK42:BC42"/>
    <mergeCell ref="AK43:BC43"/>
    <mergeCell ref="AK44:BC44"/>
    <mergeCell ref="AK45:BC45"/>
    <mergeCell ref="AK46:BC46"/>
    <mergeCell ref="AE42:AG42"/>
    <mergeCell ref="T2:Y2"/>
    <mergeCell ref="AK47:BC47"/>
    <mergeCell ref="AK48:BC48"/>
    <mergeCell ref="AK49:BC49"/>
    <mergeCell ref="AZ8:BC8"/>
    <mergeCell ref="AZ9:BC9"/>
    <mergeCell ref="AZ10:BC10"/>
    <mergeCell ref="AZ12:BC12"/>
    <mergeCell ref="X20:AO20"/>
    <mergeCell ref="AE48:AG48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20.00390625" style="14" customWidth="1"/>
    <col min="2" max="2" width="15.7109375" style="14" customWidth="1"/>
    <col min="3" max="3" width="3.7109375" style="14" customWidth="1"/>
    <col min="4" max="4" width="15.7109375" style="14" customWidth="1"/>
    <col min="5" max="5" width="3.7109375" style="14" customWidth="1"/>
    <col min="6" max="6" width="15.7109375" style="14" customWidth="1"/>
    <col min="7" max="7" width="3.7109375" style="14" customWidth="1"/>
    <col min="8" max="8" width="15.7109375" style="14" customWidth="1"/>
    <col min="9" max="9" width="3.7109375" style="14" customWidth="1"/>
    <col min="10" max="10" width="15.7109375" style="14" customWidth="1"/>
    <col min="11" max="11" width="3.7109375" style="14" customWidth="1"/>
    <col min="12" max="12" width="15.7109375" style="14" customWidth="1"/>
    <col min="13" max="13" width="3.7109375" style="14" customWidth="1"/>
    <col min="14" max="14" width="15.7109375" style="14" customWidth="1"/>
    <col min="15" max="15" width="3.7109375" style="14" customWidth="1"/>
    <col min="16" max="16" width="15.7109375" style="14" customWidth="1"/>
    <col min="17" max="17" width="3.7109375" style="14" customWidth="1"/>
    <col min="18" max="18" width="15.7109375" style="14" customWidth="1"/>
    <col min="19" max="19" width="3.7109375" style="14" customWidth="1"/>
    <col min="20" max="20" width="15.7109375" style="14" customWidth="1"/>
    <col min="21" max="21" width="3.7109375" style="14" customWidth="1"/>
    <col min="22" max="22" width="15.7109375" style="14" customWidth="1"/>
    <col min="23" max="23" width="3.7109375" style="14" customWidth="1"/>
    <col min="24" max="24" width="15.7109375" style="14" customWidth="1"/>
    <col min="25" max="25" width="3.7109375" style="14" customWidth="1"/>
    <col min="26" max="26" width="15.7109375" style="14" customWidth="1"/>
    <col min="27" max="27" width="3.7109375" style="14" customWidth="1"/>
    <col min="28" max="28" width="11.421875" style="14" customWidth="1"/>
    <col min="29" max="29" width="5.7109375" style="14" customWidth="1"/>
    <col min="30" max="16384" width="11.421875" style="14" customWidth="1"/>
  </cols>
  <sheetData>
    <row r="1" spans="1:27" ht="30" customHeight="1">
      <c r="A1" s="15" t="s">
        <v>59</v>
      </c>
      <c r="B1" s="19"/>
      <c r="C1" s="23"/>
      <c r="D1" s="19"/>
      <c r="E1" s="23"/>
      <c r="F1" s="19"/>
      <c r="G1" s="23"/>
      <c r="H1" s="19"/>
      <c r="I1" s="23"/>
      <c r="J1" s="19"/>
      <c r="K1" s="23"/>
      <c r="L1" s="19"/>
      <c r="M1" s="23"/>
      <c r="N1" s="19"/>
      <c r="O1" s="23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30" customHeight="1">
      <c r="A2" s="15" t="s">
        <v>26</v>
      </c>
      <c r="B2" s="14" t="s">
        <v>49</v>
      </c>
      <c r="C2" s="14" t="s">
        <v>47</v>
      </c>
      <c r="D2" s="19" t="s">
        <v>53</v>
      </c>
      <c r="E2" s="23" t="s">
        <v>54</v>
      </c>
      <c r="F2" s="19" t="s">
        <v>55</v>
      </c>
      <c r="G2" s="23" t="s">
        <v>56</v>
      </c>
      <c r="H2" s="19" t="s">
        <v>30</v>
      </c>
      <c r="I2" s="23" t="s">
        <v>48</v>
      </c>
      <c r="J2" s="19" t="s">
        <v>31</v>
      </c>
      <c r="K2" s="23" t="s">
        <v>50</v>
      </c>
      <c r="L2" s="19" t="s">
        <v>51</v>
      </c>
      <c r="M2" s="23" t="s">
        <v>57</v>
      </c>
      <c r="N2" s="19" t="s">
        <v>52</v>
      </c>
      <c r="O2" s="23" t="s">
        <v>58</v>
      </c>
      <c r="P2" s="19"/>
      <c r="Q2" s="23"/>
      <c r="R2" s="19"/>
      <c r="S2" s="23"/>
      <c r="T2" s="19"/>
      <c r="U2" s="23"/>
      <c r="V2" s="20"/>
      <c r="W2" s="20"/>
      <c r="X2" s="20"/>
      <c r="Y2" s="20"/>
      <c r="Z2" s="20"/>
      <c r="AA2" s="20"/>
    </row>
    <row r="3" spans="1:27" ht="30" customHeight="1">
      <c r="A3" s="15" t="s">
        <v>60</v>
      </c>
      <c r="B3" s="28" t="s">
        <v>61</v>
      </c>
      <c r="C3" s="28" t="s">
        <v>44</v>
      </c>
      <c r="D3" s="23" t="s">
        <v>62</v>
      </c>
      <c r="E3" s="23" t="s">
        <v>43</v>
      </c>
      <c r="F3" s="23" t="s">
        <v>63</v>
      </c>
      <c r="G3" s="23" t="s">
        <v>64</v>
      </c>
      <c r="H3" s="23" t="s">
        <v>65</v>
      </c>
      <c r="I3" s="23" t="s">
        <v>66</v>
      </c>
      <c r="J3" s="23" t="s">
        <v>67</v>
      </c>
      <c r="K3" s="23" t="s">
        <v>68</v>
      </c>
      <c r="L3" s="23" t="s">
        <v>69</v>
      </c>
      <c r="M3" s="23" t="s">
        <v>70</v>
      </c>
      <c r="N3" s="23" t="s">
        <v>142</v>
      </c>
      <c r="O3" s="23" t="s">
        <v>71</v>
      </c>
      <c r="P3" s="23" t="s">
        <v>72</v>
      </c>
      <c r="Q3" s="23" t="s">
        <v>73</v>
      </c>
      <c r="R3" s="23" t="s">
        <v>74</v>
      </c>
      <c r="S3" s="23" t="s">
        <v>75</v>
      </c>
      <c r="T3" s="29" t="s">
        <v>76</v>
      </c>
      <c r="U3" s="29" t="s">
        <v>77</v>
      </c>
      <c r="V3" s="29"/>
      <c r="W3" s="29"/>
      <c r="X3" s="29"/>
      <c r="Y3" s="20"/>
      <c r="Z3" s="20"/>
      <c r="AA3" s="20"/>
    </row>
    <row r="4" spans="1:27" ht="30" customHeight="1">
      <c r="A4" s="15" t="s">
        <v>78</v>
      </c>
      <c r="B4" s="19" t="s">
        <v>79</v>
      </c>
      <c r="C4" s="23" t="s">
        <v>45</v>
      </c>
      <c r="D4" s="19" t="s">
        <v>80</v>
      </c>
      <c r="E4" s="23" t="s">
        <v>81</v>
      </c>
      <c r="F4" s="19" t="s">
        <v>82</v>
      </c>
      <c r="G4" s="23" t="s">
        <v>83</v>
      </c>
      <c r="H4" s="19" t="s">
        <v>84</v>
      </c>
      <c r="I4" s="23" t="s">
        <v>85</v>
      </c>
      <c r="J4" s="19" t="s">
        <v>86</v>
      </c>
      <c r="K4" s="23" t="s">
        <v>87</v>
      </c>
      <c r="L4" s="19" t="s">
        <v>88</v>
      </c>
      <c r="M4" s="23" t="s">
        <v>89</v>
      </c>
      <c r="N4" s="19" t="s">
        <v>92</v>
      </c>
      <c r="O4" s="23" t="s">
        <v>93</v>
      </c>
      <c r="P4" s="19" t="s">
        <v>90</v>
      </c>
      <c r="Q4" s="23" t="s">
        <v>91</v>
      </c>
      <c r="R4" s="19" t="s">
        <v>94</v>
      </c>
      <c r="S4" s="23" t="s">
        <v>95</v>
      </c>
      <c r="T4" s="20"/>
      <c r="U4" s="20"/>
      <c r="V4" s="20"/>
      <c r="W4" s="20"/>
      <c r="X4" s="20"/>
      <c r="Y4" s="20"/>
      <c r="Z4" s="20"/>
      <c r="AA4" s="20"/>
    </row>
    <row r="5" spans="1:27" ht="30" customHeight="1">
      <c r="A5" s="15" t="s">
        <v>27</v>
      </c>
      <c r="B5" s="19" t="s">
        <v>38</v>
      </c>
      <c r="C5" s="23" t="s">
        <v>96</v>
      </c>
      <c r="D5" s="19" t="s">
        <v>41</v>
      </c>
      <c r="E5" s="23" t="s">
        <v>97</v>
      </c>
      <c r="F5" s="19" t="s">
        <v>144</v>
      </c>
      <c r="G5" s="23" t="s">
        <v>98</v>
      </c>
      <c r="H5" s="19" t="s">
        <v>40</v>
      </c>
      <c r="I5" s="23" t="s">
        <v>99</v>
      </c>
      <c r="J5" s="19" t="s">
        <v>100</v>
      </c>
      <c r="K5" s="23" t="s">
        <v>101</v>
      </c>
      <c r="L5" s="19" t="s">
        <v>103</v>
      </c>
      <c r="M5" s="23" t="s">
        <v>102</v>
      </c>
      <c r="N5" s="19" t="s">
        <v>46</v>
      </c>
      <c r="O5" s="23" t="s">
        <v>104</v>
      </c>
      <c r="P5" s="19" t="s">
        <v>39</v>
      </c>
      <c r="Q5" s="23" t="s">
        <v>105</v>
      </c>
      <c r="R5" s="19" t="s">
        <v>139</v>
      </c>
      <c r="S5" s="23" t="s">
        <v>138</v>
      </c>
      <c r="T5" s="20" t="s">
        <v>143</v>
      </c>
      <c r="U5" s="20">
        <v>193</v>
      </c>
      <c r="X5" s="20"/>
      <c r="Y5" s="20"/>
      <c r="Z5" s="20"/>
      <c r="AA5" s="20"/>
    </row>
    <row r="6" spans="1:27" ht="30" customHeight="1">
      <c r="A6" s="15" t="s">
        <v>28</v>
      </c>
      <c r="B6" s="19"/>
      <c r="C6" s="28"/>
      <c r="D6" s="19"/>
      <c r="E6" s="23"/>
      <c r="F6" s="19"/>
      <c r="G6" s="23"/>
      <c r="H6" s="19"/>
      <c r="I6" s="23"/>
      <c r="J6" s="19"/>
      <c r="K6" s="23"/>
      <c r="N6" s="19"/>
      <c r="O6" s="23"/>
      <c r="P6" s="19"/>
      <c r="Q6" s="23"/>
      <c r="R6" s="19"/>
      <c r="S6" s="23"/>
      <c r="T6" s="21"/>
      <c r="U6" s="29"/>
      <c r="V6" s="20"/>
      <c r="W6" s="20"/>
      <c r="X6" s="20"/>
      <c r="Y6" s="20"/>
      <c r="Z6" s="20"/>
      <c r="AA6" s="20"/>
    </row>
    <row r="7" spans="1:27" ht="30" customHeight="1">
      <c r="A7" s="15" t="s">
        <v>29</v>
      </c>
      <c r="B7" s="19" t="s">
        <v>145</v>
      </c>
      <c r="C7" s="23" t="s">
        <v>151</v>
      </c>
      <c r="D7" s="19" t="s">
        <v>146</v>
      </c>
      <c r="E7" s="23" t="s">
        <v>152</v>
      </c>
      <c r="F7" s="19" t="s">
        <v>147</v>
      </c>
      <c r="G7" s="23" t="s">
        <v>153</v>
      </c>
      <c r="H7" s="19" t="s">
        <v>148</v>
      </c>
      <c r="I7" s="23" t="s">
        <v>154</v>
      </c>
      <c r="J7" s="19" t="s">
        <v>149</v>
      </c>
      <c r="K7" s="23" t="s">
        <v>155</v>
      </c>
      <c r="L7" s="19" t="s">
        <v>150</v>
      </c>
      <c r="M7" s="23" t="s">
        <v>156</v>
      </c>
      <c r="N7" s="19" t="s">
        <v>157</v>
      </c>
      <c r="O7" s="23" t="s">
        <v>161</v>
      </c>
      <c r="P7" s="19" t="s">
        <v>158</v>
      </c>
      <c r="Q7" s="23" t="s">
        <v>162</v>
      </c>
      <c r="R7" s="19" t="s">
        <v>159</v>
      </c>
      <c r="S7" s="23" t="s">
        <v>163</v>
      </c>
      <c r="T7" s="21" t="s">
        <v>160</v>
      </c>
      <c r="U7" s="20" t="s">
        <v>164</v>
      </c>
      <c r="V7" s="20"/>
      <c r="W7" s="20"/>
      <c r="X7" s="20"/>
      <c r="Y7" s="20"/>
      <c r="Z7" s="20"/>
      <c r="AA7" s="20"/>
    </row>
    <row r="8" spans="1:27" ht="30" customHeight="1">
      <c r="A8" s="15" t="s">
        <v>106</v>
      </c>
      <c r="C8" s="23"/>
      <c r="E8" s="23"/>
      <c r="G8" s="23"/>
      <c r="I8" s="23"/>
      <c r="K8" s="23"/>
      <c r="M8" s="23"/>
      <c r="N8" s="21"/>
      <c r="O8" s="23"/>
      <c r="Q8" s="23"/>
      <c r="S8" s="29"/>
      <c r="U8" s="28"/>
      <c r="V8" s="20"/>
      <c r="W8" s="20"/>
      <c r="X8" s="20"/>
      <c r="Y8" s="20"/>
      <c r="Z8" s="20"/>
      <c r="AA8" s="20"/>
    </row>
    <row r="9" spans="1:27" ht="30" customHeight="1">
      <c r="A9" s="15" t="s">
        <v>107</v>
      </c>
      <c r="B9" s="19" t="s">
        <v>111</v>
      </c>
      <c r="C9" s="23" t="s">
        <v>117</v>
      </c>
      <c r="D9" s="19" t="s">
        <v>112</v>
      </c>
      <c r="E9" s="23" t="s">
        <v>118</v>
      </c>
      <c r="F9" s="19" t="s">
        <v>115</v>
      </c>
      <c r="G9" s="23" t="s">
        <v>119</v>
      </c>
      <c r="H9" s="19" t="s">
        <v>116</v>
      </c>
      <c r="I9" s="23" t="s">
        <v>33</v>
      </c>
      <c r="J9" s="14" t="s">
        <v>110</v>
      </c>
      <c r="K9" s="23" t="s">
        <v>34</v>
      </c>
      <c r="L9" s="19" t="s">
        <v>109</v>
      </c>
      <c r="M9" s="23" t="s">
        <v>36</v>
      </c>
      <c r="N9" s="19" t="s">
        <v>113</v>
      </c>
      <c r="O9" s="23" t="s">
        <v>141</v>
      </c>
      <c r="P9" s="19" t="s">
        <v>114</v>
      </c>
      <c r="Q9" s="23" t="s">
        <v>35</v>
      </c>
      <c r="R9" s="19" t="s">
        <v>108</v>
      </c>
      <c r="S9" s="23" t="s">
        <v>37</v>
      </c>
      <c r="T9" s="14" t="s">
        <v>120</v>
      </c>
      <c r="U9" s="23" t="s">
        <v>32</v>
      </c>
      <c r="V9" s="20"/>
      <c r="W9" s="20"/>
      <c r="X9" s="20"/>
      <c r="Y9" s="20"/>
      <c r="Z9" s="20"/>
      <c r="AA9" s="20"/>
    </row>
    <row r="10" spans="1:27" ht="30" customHeight="1">
      <c r="A10" s="15" t="s">
        <v>121</v>
      </c>
      <c r="B10" s="14" t="s">
        <v>122</v>
      </c>
      <c r="C10" s="23" t="s">
        <v>124</v>
      </c>
      <c r="D10" s="14" t="s">
        <v>123</v>
      </c>
      <c r="E10" s="23" t="s">
        <v>125</v>
      </c>
      <c r="F10" s="19" t="s">
        <v>140</v>
      </c>
      <c r="G10" s="23" t="s">
        <v>126</v>
      </c>
      <c r="H10" s="19" t="s">
        <v>127</v>
      </c>
      <c r="I10" s="23" t="s">
        <v>128</v>
      </c>
      <c r="J10" s="14" t="s">
        <v>129</v>
      </c>
      <c r="K10" s="23" t="s">
        <v>130</v>
      </c>
      <c r="L10" s="14" t="s">
        <v>131</v>
      </c>
      <c r="M10" s="23" t="s">
        <v>132</v>
      </c>
      <c r="N10" s="19" t="s">
        <v>133</v>
      </c>
      <c r="O10" s="23" t="s">
        <v>134</v>
      </c>
      <c r="P10" s="14" t="s">
        <v>135</v>
      </c>
      <c r="Q10" s="23" t="s">
        <v>136</v>
      </c>
      <c r="R10" s="19" t="s">
        <v>42</v>
      </c>
      <c r="S10" s="23" t="s">
        <v>137</v>
      </c>
      <c r="T10" s="20"/>
      <c r="U10" s="20"/>
      <c r="V10" s="20"/>
      <c r="W10" s="20"/>
      <c r="X10" s="20"/>
      <c r="Y10" s="20"/>
      <c r="Z10" s="20"/>
      <c r="AA10" s="20"/>
    </row>
    <row r="11" spans="1:27" ht="15" customHeight="1">
      <c r="A11" s="15"/>
      <c r="B11" s="19"/>
      <c r="C11" s="23"/>
      <c r="D11" s="19"/>
      <c r="E11" s="23"/>
      <c r="F11" s="19"/>
      <c r="G11" s="23"/>
      <c r="H11" s="19"/>
      <c r="I11" s="23"/>
      <c r="J11" s="19"/>
      <c r="K11" s="23"/>
      <c r="L11" s="19"/>
      <c r="M11" s="23"/>
      <c r="N11" s="19"/>
      <c r="O11" s="23"/>
      <c r="P11" s="19"/>
      <c r="Q11" s="23"/>
      <c r="R11" s="19"/>
      <c r="S11" s="23"/>
      <c r="T11" s="20"/>
      <c r="U11" s="20"/>
      <c r="V11" s="20"/>
      <c r="W11" s="20"/>
      <c r="X11" s="20"/>
      <c r="Y11" s="20"/>
      <c r="Z11" s="20"/>
      <c r="AA11" s="20"/>
    </row>
    <row r="12" spans="1:27" ht="15" customHeight="1">
      <c r="A12" s="15"/>
      <c r="B12" s="19"/>
      <c r="C12" s="23"/>
      <c r="D12" s="19"/>
      <c r="E12" s="23"/>
      <c r="F12" s="19"/>
      <c r="G12" s="23"/>
      <c r="H12" s="19"/>
      <c r="I12" s="23"/>
      <c r="J12" s="19"/>
      <c r="K12" s="23"/>
      <c r="L12" s="19"/>
      <c r="M12" s="23"/>
      <c r="N12" s="19"/>
      <c r="O12" s="23"/>
      <c r="P12" s="19"/>
      <c r="Q12" s="23"/>
      <c r="R12" s="19"/>
      <c r="S12" s="23"/>
      <c r="T12" s="21"/>
      <c r="U12" s="20"/>
      <c r="V12" s="20"/>
      <c r="W12" s="20"/>
      <c r="X12" s="20"/>
      <c r="Y12" s="20"/>
      <c r="Z12" s="20"/>
      <c r="AA12" s="20"/>
    </row>
    <row r="13" spans="1:27" ht="15" customHeight="1">
      <c r="A13" s="15"/>
      <c r="E13" s="23"/>
      <c r="I13" s="23"/>
      <c r="K13" s="23"/>
      <c r="M13" s="23"/>
      <c r="O13" s="23"/>
      <c r="P13" s="19"/>
      <c r="Q13" s="23"/>
      <c r="R13" s="21"/>
      <c r="S13" s="20"/>
      <c r="T13" s="20"/>
      <c r="U13" s="20"/>
      <c r="V13" s="20"/>
      <c r="W13" s="20"/>
      <c r="X13" s="20"/>
      <c r="Y13" s="20"/>
      <c r="Z13" s="20"/>
      <c r="AA13" s="20"/>
    </row>
    <row r="14" spans="1:27" ht="15" customHeight="1">
      <c r="A14" s="15"/>
      <c r="B14" s="19"/>
      <c r="C14" s="23"/>
      <c r="D14" s="19"/>
      <c r="E14" s="23"/>
      <c r="F14" s="19"/>
      <c r="G14" s="23"/>
      <c r="H14" s="19"/>
      <c r="I14" s="23"/>
      <c r="J14" s="19"/>
      <c r="K14" s="23"/>
      <c r="L14" s="19"/>
      <c r="M14" s="23"/>
      <c r="N14" s="19"/>
      <c r="O14" s="23"/>
      <c r="P14" s="19"/>
      <c r="Q14" s="23"/>
      <c r="R14" s="19"/>
      <c r="S14" s="23"/>
      <c r="T14" s="19"/>
      <c r="U14" s="23"/>
      <c r="V14" s="20"/>
      <c r="W14" s="20"/>
      <c r="X14" s="20"/>
      <c r="Y14" s="20"/>
      <c r="Z14" s="20"/>
      <c r="AA14" s="20"/>
    </row>
    <row r="15" spans="1:27" ht="15" customHeight="1">
      <c r="A15" s="15"/>
      <c r="B15" s="19"/>
      <c r="C15" s="23"/>
      <c r="D15" s="19"/>
      <c r="E15" s="23"/>
      <c r="F15" s="19"/>
      <c r="G15" s="23"/>
      <c r="H15" s="19"/>
      <c r="I15" s="23"/>
      <c r="J15" s="19"/>
      <c r="K15" s="23"/>
      <c r="L15" s="19"/>
      <c r="M15" s="23"/>
      <c r="N15" s="19"/>
      <c r="O15" s="23"/>
      <c r="P15" s="19"/>
      <c r="Q15" s="23"/>
      <c r="R15" s="19"/>
      <c r="S15" s="23"/>
      <c r="T15" s="19"/>
      <c r="U15" s="23"/>
      <c r="V15" s="19"/>
      <c r="W15" s="23"/>
      <c r="X15" s="19"/>
      <c r="Y15" s="23"/>
      <c r="Z15" s="20"/>
      <c r="AA15" s="20"/>
    </row>
    <row r="16" spans="1:27" ht="15" customHeight="1">
      <c r="A16" s="15"/>
      <c r="B16" s="19"/>
      <c r="C16" s="23"/>
      <c r="D16" s="19"/>
      <c r="E16" s="23"/>
      <c r="F16" s="19"/>
      <c r="G16" s="23"/>
      <c r="H16" s="19"/>
      <c r="I16" s="23"/>
      <c r="J16" s="19"/>
      <c r="K16" s="23"/>
      <c r="L16" s="19"/>
      <c r="M16" s="23"/>
      <c r="N16" s="19"/>
      <c r="O16" s="23"/>
      <c r="P16" s="19"/>
      <c r="Q16" s="23"/>
      <c r="R16" s="19"/>
      <c r="S16" s="23"/>
      <c r="T16" s="19"/>
      <c r="U16" s="23"/>
      <c r="V16" s="19"/>
      <c r="W16" s="23"/>
      <c r="X16" s="20"/>
      <c r="Y16" s="20"/>
      <c r="Z16" s="20"/>
      <c r="AA16" s="20"/>
    </row>
    <row r="17" spans="1:27" ht="15" customHeight="1">
      <c r="A17" s="15"/>
      <c r="B17" s="19"/>
      <c r="C17" s="23"/>
      <c r="D17" s="19"/>
      <c r="E17" s="23"/>
      <c r="F17" s="19"/>
      <c r="G17" s="23"/>
      <c r="H17" s="19"/>
      <c r="I17" s="23"/>
      <c r="J17" s="19"/>
      <c r="K17" s="23"/>
      <c r="L17" s="19"/>
      <c r="M17" s="23"/>
      <c r="N17" s="19"/>
      <c r="O17" s="23"/>
      <c r="P17" s="19"/>
      <c r="Q17" s="23"/>
      <c r="R17" s="19"/>
      <c r="S17" s="23"/>
      <c r="T17" s="19"/>
      <c r="U17" s="23"/>
      <c r="V17" s="20"/>
      <c r="W17" s="20"/>
      <c r="X17" s="20"/>
      <c r="Y17" s="20"/>
      <c r="Z17" s="20"/>
      <c r="AA17" s="20"/>
    </row>
    <row r="18" spans="1:27" ht="15" customHeight="1">
      <c r="A18" s="15"/>
      <c r="B18" s="19"/>
      <c r="C18" s="23"/>
      <c r="D18" s="19"/>
      <c r="E18" s="23"/>
      <c r="F18" s="19"/>
      <c r="G18" s="23"/>
      <c r="H18" s="19"/>
      <c r="I18" s="23"/>
      <c r="J18" s="19"/>
      <c r="K18" s="23"/>
      <c r="L18" s="19"/>
      <c r="M18" s="23"/>
      <c r="N18" s="19"/>
      <c r="O18" s="23"/>
      <c r="P18" s="19"/>
      <c r="Q18" s="23"/>
      <c r="R18" s="20"/>
      <c r="S18" s="20"/>
      <c r="T18" s="20"/>
      <c r="U18" s="20"/>
      <c r="V18" s="20"/>
      <c r="W18" s="20"/>
      <c r="X18" s="20"/>
      <c r="Y18" s="20"/>
      <c r="Z18" s="20"/>
      <c r="AA18" s="20"/>
    </row>
    <row r="19" spans="1:27" ht="15" customHeight="1">
      <c r="A19" s="15"/>
      <c r="B19" s="19"/>
      <c r="C19" s="23"/>
      <c r="D19" s="19"/>
      <c r="E19" s="23"/>
      <c r="F19" s="19"/>
      <c r="G19" s="23"/>
      <c r="H19" s="19"/>
      <c r="I19" s="23"/>
      <c r="J19" s="19"/>
      <c r="K19" s="23"/>
      <c r="L19" s="19"/>
      <c r="M19" s="23"/>
      <c r="N19" s="19"/>
      <c r="O19" s="23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</row>
    <row r="20" spans="1:28" ht="15" customHeight="1">
      <c r="A20" s="15"/>
      <c r="B20" s="19"/>
      <c r="C20" s="23"/>
      <c r="D20" s="19"/>
      <c r="E20" s="23"/>
      <c r="F20" s="19"/>
      <c r="G20" s="23"/>
      <c r="H20" s="19"/>
      <c r="I20" s="23"/>
      <c r="J20" s="19"/>
      <c r="K20" s="23"/>
      <c r="L20" s="19"/>
      <c r="M20" s="23"/>
      <c r="N20" s="19"/>
      <c r="O20" s="23"/>
      <c r="P20" s="19"/>
      <c r="Q20" s="23"/>
      <c r="R20" s="19"/>
      <c r="S20" s="23"/>
      <c r="T20" s="19"/>
      <c r="U20" s="23"/>
      <c r="V20" s="19"/>
      <c r="W20" s="23"/>
      <c r="X20" s="19"/>
      <c r="Y20" s="23"/>
      <c r="Z20" s="19"/>
      <c r="AA20" s="23"/>
      <c r="AB20" s="21"/>
    </row>
    <row r="21" spans="1:27" ht="15" customHeight="1">
      <c r="A21" s="15"/>
      <c r="B21" s="19"/>
      <c r="C21" s="23"/>
      <c r="D21" s="19"/>
      <c r="E21" s="23"/>
      <c r="F21" s="19"/>
      <c r="G21" s="23"/>
      <c r="H21" s="19"/>
      <c r="I21" s="23"/>
      <c r="J21" s="19"/>
      <c r="K21" s="23"/>
      <c r="L21" s="19"/>
      <c r="M21" s="23"/>
      <c r="N21" s="19"/>
      <c r="O21" s="23"/>
      <c r="P21" s="19"/>
      <c r="Q21" s="23"/>
      <c r="R21" s="19"/>
      <c r="S21" s="23"/>
      <c r="T21" s="19"/>
      <c r="U21" s="23"/>
      <c r="V21" s="19"/>
      <c r="W21" s="23"/>
      <c r="X21" s="19"/>
      <c r="Y21" s="23"/>
      <c r="Z21" s="19"/>
      <c r="AA21" s="23"/>
    </row>
    <row r="22" spans="1:27" ht="15" customHeight="1">
      <c r="A22" s="15"/>
      <c r="B22" s="19"/>
      <c r="C22" s="19"/>
      <c r="D22" s="19"/>
      <c r="E22" s="23"/>
      <c r="F22" s="19"/>
      <c r="G22" s="23"/>
      <c r="H22" s="19"/>
      <c r="I22" s="23"/>
      <c r="J22" s="19"/>
      <c r="K22" s="23"/>
      <c r="L22" s="19"/>
      <c r="M22" s="23"/>
      <c r="N22" s="19"/>
      <c r="O22" s="23"/>
      <c r="P22" s="19"/>
      <c r="Q22" s="23"/>
      <c r="R22" s="19"/>
      <c r="S22" s="23"/>
      <c r="T22" s="20"/>
      <c r="U22" s="20"/>
      <c r="V22" s="20"/>
      <c r="W22" s="20"/>
      <c r="X22" s="20"/>
      <c r="Y22" s="20"/>
      <c r="Z22" s="20"/>
      <c r="AA22" s="20"/>
    </row>
    <row r="23" spans="1:27" ht="15" customHeight="1">
      <c r="A23" s="15"/>
      <c r="B23" s="19"/>
      <c r="C23" s="23"/>
      <c r="D23" s="19"/>
      <c r="E23" s="23"/>
      <c r="F23" s="19"/>
      <c r="G23" s="23"/>
      <c r="H23" s="19"/>
      <c r="I23" s="23"/>
      <c r="J23" s="19"/>
      <c r="K23" s="23"/>
      <c r="L23" s="19"/>
      <c r="M23" s="23"/>
      <c r="N23" s="19"/>
      <c r="O23" s="23"/>
      <c r="P23" s="19"/>
      <c r="Q23" s="23"/>
      <c r="R23" s="19"/>
      <c r="S23" s="23"/>
      <c r="T23" s="20"/>
      <c r="U23" s="20"/>
      <c r="V23" s="20"/>
      <c r="W23" s="20"/>
      <c r="X23" s="20"/>
      <c r="Y23" s="20"/>
      <c r="Z23" s="20"/>
      <c r="AA23" s="20"/>
    </row>
    <row r="24" spans="1:27" ht="15" customHeight="1">
      <c r="A24" s="15"/>
      <c r="B24" s="19"/>
      <c r="C24" s="23"/>
      <c r="D24" s="19"/>
      <c r="E24" s="23"/>
      <c r="F24" s="19"/>
      <c r="G24" s="23"/>
      <c r="H24" s="19"/>
      <c r="I24" s="23"/>
      <c r="J24" s="19"/>
      <c r="K24" s="23"/>
      <c r="L24" s="19"/>
      <c r="M24" s="23"/>
      <c r="N24" s="19"/>
      <c r="O24" s="23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</row>
    <row r="25" spans="1:27" ht="15" customHeight="1">
      <c r="A25" s="15"/>
      <c r="B25" s="19"/>
      <c r="C25" s="23"/>
      <c r="D25" s="19"/>
      <c r="E25" s="23"/>
      <c r="F25" s="19"/>
      <c r="G25" s="23"/>
      <c r="H25" s="19"/>
      <c r="I25" s="23"/>
      <c r="J25" s="19"/>
      <c r="K25" s="23"/>
      <c r="L25" s="19"/>
      <c r="M25" s="23"/>
      <c r="N25" s="19"/>
      <c r="O25" s="23"/>
      <c r="P25" s="19"/>
      <c r="Q25" s="23"/>
      <c r="R25" s="21"/>
      <c r="S25" s="20"/>
      <c r="T25" s="20"/>
      <c r="U25" s="20"/>
      <c r="V25" s="20"/>
      <c r="W25" s="20"/>
      <c r="X25" s="20"/>
      <c r="Y25" s="20"/>
      <c r="Z25" s="20"/>
      <c r="AA25" s="20"/>
    </row>
    <row r="26" spans="1:27" ht="15" customHeight="1">
      <c r="A26" s="15"/>
      <c r="B26" s="19"/>
      <c r="C26" s="23"/>
      <c r="D26" s="19"/>
      <c r="E26" s="23"/>
      <c r="F26" s="19"/>
      <c r="G26" s="23"/>
      <c r="H26" s="19"/>
      <c r="I26" s="23"/>
      <c r="J26" s="19"/>
      <c r="K26" s="23"/>
      <c r="L26" s="19"/>
      <c r="M26" s="23"/>
      <c r="N26" s="19"/>
      <c r="O26" s="23"/>
      <c r="P26" s="19"/>
      <c r="Q26" s="23"/>
      <c r="R26" s="20"/>
      <c r="S26" s="20"/>
      <c r="T26" s="20"/>
      <c r="U26" s="20"/>
      <c r="V26" s="20"/>
      <c r="W26" s="20"/>
      <c r="X26" s="20"/>
      <c r="Y26" s="20"/>
      <c r="Z26" s="20"/>
      <c r="AA26" s="20"/>
    </row>
    <row r="27" spans="1:27" ht="15" customHeight="1">
      <c r="A27" s="15"/>
      <c r="B27" s="19"/>
      <c r="C27" s="23"/>
      <c r="D27" s="19"/>
      <c r="E27" s="23"/>
      <c r="F27" s="19"/>
      <c r="G27" s="23"/>
      <c r="H27" s="19"/>
      <c r="I27" s="23"/>
      <c r="J27" s="19"/>
      <c r="K27" s="23"/>
      <c r="L27" s="19"/>
      <c r="M27" s="23"/>
      <c r="N27" s="19"/>
      <c r="O27" s="23"/>
      <c r="P27" s="19"/>
      <c r="Q27" s="23"/>
      <c r="R27" s="19"/>
      <c r="S27" s="23"/>
      <c r="T27" s="20"/>
      <c r="U27" s="20"/>
      <c r="V27" s="20"/>
      <c r="W27" s="20"/>
      <c r="X27" s="20"/>
      <c r="Y27" s="20"/>
      <c r="Z27" s="20"/>
      <c r="AA27" s="20"/>
    </row>
    <row r="28" spans="1:27" ht="15">
      <c r="A28" s="18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ht="15">
      <c r="A29" s="18"/>
    </row>
    <row r="30" ht="15">
      <c r="A30" s="18"/>
    </row>
    <row r="31" ht="15">
      <c r="A31" s="18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Kirsch, Andreas (External)</dc:creator>
  <cp:keywords/>
  <dc:description/>
  <cp:lastModifiedBy>User</cp:lastModifiedBy>
  <cp:lastPrinted>2016-12-06T15:35:06Z</cp:lastPrinted>
  <dcterms:created xsi:type="dcterms:W3CDTF">2016-10-18T20:57:18Z</dcterms:created>
  <dcterms:modified xsi:type="dcterms:W3CDTF">2022-11-16T18:19:55Z</dcterms:modified>
  <cp:category/>
  <cp:version/>
  <cp:contentType/>
  <cp:contentStatus/>
</cp:coreProperties>
</file>